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84" windowWidth="16836" windowHeight="6636"/>
  </bookViews>
  <sheets>
    <sheet name="Formato6A" sheetId="1" r:id="rId1"/>
  </sheets>
  <definedNames>
    <definedName name="_xlnm._FilterDatabase" localSheetId="0" hidden="1">Formato6A!$C$94:$C$166</definedName>
    <definedName name="_xlnm.Print_Area" localSheetId="0">Formato6A!$A$11:$BD$174</definedName>
    <definedName name="ENFPEM">#REF!</definedName>
    <definedName name="fecha">Formato6A!$A$4</definedName>
    <definedName name="LISTA_2016">#REF!</definedName>
    <definedName name="_xlnm.Print_Titles" localSheetId="0">Formato6A!$1:$10</definedName>
  </definedNames>
  <calcPr calcId="145621"/>
</workbook>
</file>

<file path=xl/calcChain.xml><?xml version="1.0" encoding="utf-8"?>
<calcChain xmlns="http://schemas.openxmlformats.org/spreadsheetml/2006/main">
  <c r="BA159" i="1" l="1"/>
  <c r="AY160" i="1"/>
  <c r="BA155" i="1"/>
  <c r="AZ155" i="1"/>
  <c r="BA142" i="1"/>
  <c r="AY143" i="1"/>
  <c r="AY137" i="1"/>
  <c r="BA132" i="1"/>
  <c r="AZ132" i="1"/>
  <c r="AY125" i="1"/>
  <c r="BA112" i="1"/>
  <c r="BA102" i="1"/>
  <c r="AY100" i="1"/>
  <c r="AY98" i="1"/>
  <c r="AY97" i="1"/>
  <c r="AY96" i="1"/>
  <c r="AY166" i="1"/>
  <c r="AY165" i="1"/>
  <c r="AY164" i="1"/>
  <c r="AY163" i="1"/>
  <c r="AY162" i="1"/>
  <c r="AY161" i="1"/>
  <c r="AY158" i="1"/>
  <c r="AY157" i="1"/>
  <c r="AY154" i="1"/>
  <c r="AY153" i="1"/>
  <c r="AY152" i="1"/>
  <c r="AY151" i="1"/>
  <c r="AY150" i="1"/>
  <c r="AY149" i="1"/>
  <c r="AY148" i="1"/>
  <c r="AY147" i="1"/>
  <c r="AY145" i="1"/>
  <c r="AY144" i="1"/>
  <c r="AY141" i="1"/>
  <c r="AY140" i="1"/>
  <c r="AY139" i="1"/>
  <c r="AY138" i="1"/>
  <c r="AY136" i="1"/>
  <c r="AY135" i="1"/>
  <c r="AY134" i="1"/>
  <c r="AY131" i="1"/>
  <c r="AY130" i="1"/>
  <c r="AY129" i="1"/>
  <c r="AY128" i="1"/>
  <c r="AY127" i="1"/>
  <c r="AY126" i="1"/>
  <c r="AY124" i="1"/>
  <c r="AY121" i="1"/>
  <c r="AY120" i="1"/>
  <c r="AY119" i="1"/>
  <c r="AY118" i="1"/>
  <c r="AY117" i="1"/>
  <c r="AY116" i="1"/>
  <c r="AY115" i="1"/>
  <c r="AY114" i="1"/>
  <c r="AY113" i="1"/>
  <c r="AY111" i="1"/>
  <c r="AY110" i="1"/>
  <c r="AY109" i="1"/>
  <c r="AY108" i="1"/>
  <c r="AY107" i="1"/>
  <c r="AY106" i="1"/>
  <c r="AY105" i="1"/>
  <c r="AY102" i="1" s="1"/>
  <c r="AY104" i="1"/>
  <c r="AY103" i="1"/>
  <c r="AY101" i="1"/>
  <c r="AY99" i="1"/>
  <c r="AX168" i="1"/>
  <c r="AZ146" i="1"/>
  <c r="BA146" i="1"/>
  <c r="AZ112" i="1"/>
  <c r="AZ102" i="1"/>
  <c r="AZ122" i="1" l="1"/>
  <c r="AY142" i="1"/>
  <c r="AY159" i="1"/>
  <c r="AY112" i="1"/>
  <c r="BA122" i="1"/>
  <c r="AZ159" i="1"/>
  <c r="AY156" i="1"/>
  <c r="AY155" i="1" s="1"/>
  <c r="AY146" i="1"/>
  <c r="AZ142" i="1"/>
  <c r="AY133" i="1"/>
  <c r="AY132" i="1" s="1"/>
  <c r="AY123" i="1"/>
  <c r="AY122" i="1" s="1"/>
  <c r="AZ94" i="1"/>
  <c r="BA94" i="1"/>
  <c r="BA93" i="1" s="1"/>
  <c r="AY95" i="1"/>
  <c r="AY94" i="1" s="1"/>
  <c r="BB155" i="1"/>
  <c r="BB146" i="1"/>
  <c r="BB102" i="1"/>
  <c r="BA73" i="1"/>
  <c r="BA40" i="1"/>
  <c r="AZ77" i="1"/>
  <c r="AZ30" i="1"/>
  <c r="AZ93" i="1" l="1"/>
  <c r="BA77" i="1"/>
  <c r="AZ73" i="1"/>
  <c r="BA50" i="1"/>
  <c r="BB159" i="1"/>
  <c r="BB142" i="1"/>
  <c r="BB132" i="1"/>
  <c r="AY93" i="1"/>
  <c r="BB122" i="1"/>
  <c r="BB112" i="1"/>
  <c r="BB94" i="1"/>
  <c r="AZ12" i="1"/>
  <c r="AZ50" i="1"/>
  <c r="AZ64" i="1"/>
  <c r="BA20" i="1"/>
  <c r="BA60" i="1"/>
  <c r="AZ20" i="1"/>
  <c r="AZ60" i="1"/>
  <c r="BA12" i="1"/>
  <c r="BA30" i="1"/>
  <c r="AZ40" i="1"/>
  <c r="BA64" i="1"/>
  <c r="AY84" i="1"/>
  <c r="AY83" i="1"/>
  <c r="AY82" i="1"/>
  <c r="AY81" i="1"/>
  <c r="AY80" i="1"/>
  <c r="AY79" i="1"/>
  <c r="AY78" i="1"/>
  <c r="AY76" i="1"/>
  <c r="AY75" i="1"/>
  <c r="AY74" i="1"/>
  <c r="AY72" i="1"/>
  <c r="AY71" i="1"/>
  <c r="AY69" i="1"/>
  <c r="AY68" i="1"/>
  <c r="AY67" i="1"/>
  <c r="AY66" i="1"/>
  <c r="AY65" i="1"/>
  <c r="AY63" i="1"/>
  <c r="AY62" i="1"/>
  <c r="AY61" i="1"/>
  <c r="AY59" i="1"/>
  <c r="AY58" i="1"/>
  <c r="AY57" i="1"/>
  <c r="AY56" i="1"/>
  <c r="AY55" i="1"/>
  <c r="AY54" i="1"/>
  <c r="AY53" i="1"/>
  <c r="AY52" i="1"/>
  <c r="AY51" i="1"/>
  <c r="AY49" i="1"/>
  <c r="AY48" i="1"/>
  <c r="AY47" i="1"/>
  <c r="AY46" i="1"/>
  <c r="AY45" i="1"/>
  <c r="AY44" i="1"/>
  <c r="AY43" i="1"/>
  <c r="AY42" i="1"/>
  <c r="AY41" i="1"/>
  <c r="AY39" i="1"/>
  <c r="AY38" i="1"/>
  <c r="AY37" i="1"/>
  <c r="AY36" i="1"/>
  <c r="AY35" i="1"/>
  <c r="AY34" i="1"/>
  <c r="AY33" i="1"/>
  <c r="AY32" i="1"/>
  <c r="AY31" i="1"/>
  <c r="AY29" i="1"/>
  <c r="AY28" i="1"/>
  <c r="AY27" i="1"/>
  <c r="AY26" i="1"/>
  <c r="AY25" i="1"/>
  <c r="AY24" i="1"/>
  <c r="AY23" i="1"/>
  <c r="AY22" i="1"/>
  <c r="AY21" i="1"/>
  <c r="AY19" i="1"/>
  <c r="AY18" i="1"/>
  <c r="AY17" i="1"/>
  <c r="AY16" i="1"/>
  <c r="AY15" i="1"/>
  <c r="AY14" i="1"/>
  <c r="AY13" i="1"/>
  <c r="AZ11" i="1" l="1"/>
  <c r="AZ168" i="1" s="1"/>
  <c r="BB93" i="1"/>
  <c r="AY12" i="1"/>
  <c r="AY30" i="1"/>
  <c r="AY77" i="1"/>
  <c r="BB40" i="1"/>
  <c r="BB73" i="1"/>
  <c r="AY40" i="1"/>
  <c r="AY73" i="1"/>
  <c r="BB50" i="1"/>
  <c r="BB64" i="1"/>
  <c r="BA11" i="1"/>
  <c r="BA168" i="1" s="1"/>
  <c r="AY50" i="1"/>
  <c r="AY64" i="1"/>
  <c r="BB20" i="1"/>
  <c r="BB60" i="1"/>
  <c r="AY20" i="1"/>
  <c r="AY60" i="1"/>
  <c r="BB12" i="1"/>
  <c r="BB30" i="1"/>
  <c r="BB77" i="1"/>
  <c r="BC166" i="1"/>
  <c r="BC165" i="1"/>
  <c r="BC164" i="1"/>
  <c r="BC163" i="1"/>
  <c r="BC162" i="1"/>
  <c r="BC161" i="1"/>
  <c r="BC160" i="1"/>
  <c r="AX159" i="1"/>
  <c r="BC158" i="1"/>
  <c r="BC157" i="1"/>
  <c r="BC156" i="1"/>
  <c r="AX155" i="1"/>
  <c r="BC154" i="1"/>
  <c r="BC153" i="1"/>
  <c r="BC152" i="1"/>
  <c r="BC151" i="1"/>
  <c r="BC150" i="1"/>
  <c r="BC149" i="1"/>
  <c r="BC148" i="1"/>
  <c r="BC147" i="1"/>
  <c r="AX146" i="1"/>
  <c r="BC145" i="1"/>
  <c r="BC144" i="1"/>
  <c r="BC143" i="1"/>
  <c r="AX142" i="1"/>
  <c r="BC141" i="1"/>
  <c r="BC140" i="1"/>
  <c r="BC139" i="1"/>
  <c r="BC138" i="1"/>
  <c r="BC137" i="1"/>
  <c r="BC136" i="1"/>
  <c r="BC135" i="1"/>
  <c r="BC134" i="1"/>
  <c r="BC133" i="1"/>
  <c r="AX132" i="1"/>
  <c r="BC131" i="1"/>
  <c r="BC130" i="1"/>
  <c r="BC129" i="1"/>
  <c r="BC128" i="1"/>
  <c r="BC127" i="1"/>
  <c r="BC126" i="1"/>
  <c r="BC125" i="1"/>
  <c r="BC124" i="1"/>
  <c r="BC123" i="1"/>
  <c r="AX122" i="1"/>
  <c r="BC121" i="1"/>
  <c r="BC120" i="1"/>
  <c r="BC119" i="1"/>
  <c r="BC118" i="1"/>
  <c r="BC117" i="1"/>
  <c r="BC116" i="1"/>
  <c r="BC115" i="1"/>
  <c r="BC114" i="1"/>
  <c r="BC113" i="1"/>
  <c r="AX112" i="1"/>
  <c r="BC111" i="1"/>
  <c r="BC110" i="1"/>
  <c r="BC109" i="1"/>
  <c r="BC108" i="1"/>
  <c r="BC107" i="1"/>
  <c r="BC106" i="1"/>
  <c r="BC105" i="1"/>
  <c r="BC104" i="1"/>
  <c r="BC103" i="1"/>
  <c r="AX102" i="1"/>
  <c r="BC101" i="1"/>
  <c r="BC100" i="1"/>
  <c r="BC99" i="1"/>
  <c r="BC98" i="1"/>
  <c r="BC97" i="1"/>
  <c r="BC96" i="1"/>
  <c r="BC95" i="1"/>
  <c r="AX94" i="1"/>
  <c r="BC84" i="1"/>
  <c r="BC83" i="1"/>
  <c r="BC82" i="1"/>
  <c r="BC81" i="1"/>
  <c r="BC80" i="1"/>
  <c r="BC79" i="1"/>
  <c r="BC78" i="1"/>
  <c r="AX77" i="1"/>
  <c r="BC76" i="1"/>
  <c r="BC75" i="1"/>
  <c r="BC74" i="1"/>
  <c r="AX73" i="1"/>
  <c r="BC72" i="1"/>
  <c r="BC71" i="1"/>
  <c r="BC70" i="1"/>
  <c r="BC69" i="1"/>
  <c r="BC68" i="1"/>
  <c r="BC67" i="1"/>
  <c r="BC66" i="1"/>
  <c r="BC65" i="1"/>
  <c r="AX64" i="1"/>
  <c r="BC63" i="1"/>
  <c r="BC62" i="1"/>
  <c r="BC61" i="1"/>
  <c r="AX60" i="1"/>
  <c r="BC59" i="1"/>
  <c r="BC58" i="1"/>
  <c r="BC57" i="1"/>
  <c r="BC56" i="1"/>
  <c r="BC55" i="1"/>
  <c r="BC54" i="1"/>
  <c r="BC53" i="1"/>
  <c r="BC52" i="1"/>
  <c r="BC51" i="1"/>
  <c r="AX50" i="1"/>
  <c r="BC49" i="1"/>
  <c r="BC48" i="1"/>
  <c r="BC47" i="1"/>
  <c r="BC46" i="1"/>
  <c r="BC45" i="1"/>
  <c r="BC44" i="1"/>
  <c r="BC43" i="1"/>
  <c r="BC42" i="1"/>
  <c r="BC41" i="1"/>
  <c r="AX40" i="1"/>
  <c r="BC39" i="1"/>
  <c r="BC38" i="1"/>
  <c r="BC37" i="1"/>
  <c r="BC36" i="1"/>
  <c r="BC35" i="1"/>
  <c r="BC34" i="1"/>
  <c r="BC33" i="1"/>
  <c r="BC32" i="1"/>
  <c r="BC31" i="1"/>
  <c r="AX30" i="1"/>
  <c r="BC29" i="1"/>
  <c r="BC28" i="1"/>
  <c r="BC27" i="1"/>
  <c r="BC26" i="1"/>
  <c r="BC25" i="1"/>
  <c r="BC24" i="1"/>
  <c r="BC23" i="1"/>
  <c r="BC22" i="1"/>
  <c r="BC21" i="1"/>
  <c r="AX20" i="1"/>
  <c r="BC19" i="1"/>
  <c r="BC18" i="1"/>
  <c r="BC17" i="1"/>
  <c r="BC16" i="1"/>
  <c r="BC15" i="1"/>
  <c r="BC14" i="1"/>
  <c r="BC13" i="1"/>
  <c r="AX12" i="1"/>
  <c r="AY11" i="1" l="1"/>
  <c r="AY168" i="1" s="1"/>
  <c r="BB11" i="1"/>
  <c r="BB168" i="1" s="1"/>
  <c r="BC146" i="1"/>
  <c r="AX11" i="1"/>
  <c r="AX93" i="1"/>
  <c r="BC94" i="1"/>
  <c r="BC102" i="1"/>
  <c r="BC122" i="1"/>
  <c r="BC142" i="1"/>
  <c r="BC132" i="1"/>
  <c r="BC155" i="1"/>
  <c r="BC159" i="1"/>
  <c r="BC112" i="1"/>
  <c r="BC73" i="1"/>
  <c r="BC77" i="1"/>
  <c r="BC12" i="1"/>
  <c r="BC20" i="1"/>
  <c r="BC40" i="1"/>
  <c r="BC60" i="1"/>
  <c r="BC64" i="1"/>
  <c r="BC30" i="1"/>
  <c r="BC50" i="1"/>
  <c r="BC93" i="1" l="1"/>
  <c r="BC11" i="1"/>
  <c r="BC168" i="1" l="1"/>
</calcChain>
</file>

<file path=xl/sharedStrings.xml><?xml version="1.0" encoding="utf-8"?>
<sst xmlns="http://schemas.openxmlformats.org/spreadsheetml/2006/main" count="169" uniqueCount="91">
  <si>
    <t>SISTEMA DE TRANSPORTE COLECTIVO</t>
  </si>
  <si>
    <t>Estado Analítico del Ejercicio del Presupuesto de Egresos Detallado - LDF</t>
  </si>
  <si>
    <t xml:space="preserve">Clasificación por Objeto del Gasto (Capítulo y Concepto) </t>
  </si>
  <si>
    <t>(PESOS)</t>
  </si>
  <si>
    <t>EGRESO</t>
  </si>
  <si>
    <t xml:space="preserve">C O N C E P T O  </t>
  </si>
  <si>
    <t>AMPLIACIONES/</t>
  </si>
  <si>
    <t>SUBEJERCICIO</t>
  </si>
  <si>
    <t>APROBADO</t>
  </si>
  <si>
    <t>REDUCCIONES</t>
  </si>
  <si>
    <t>MODIFICADO</t>
  </si>
  <si>
    <t>DEVENGADO</t>
  </si>
  <si>
    <t>PAGADO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</si>
  <si>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</si>
  <si>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</si>
  <si>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</si>
  <si>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</si>
  <si>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</si>
  <si>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</si>
  <si>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</si>
  <si>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</si>
  <si>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</si>
  <si>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</si>
  <si>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</si>
  <si>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</si>
  <si>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</si>
  <si>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</si>
  <si>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</si>
  <si>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</si>
  <si>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</si>
  <si>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</si>
  <si>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</si>
  <si>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</si>
  <si>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</si>
  <si>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</si>
  <si>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</si>
  <si>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</si>
  <si>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</si>
  <si>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</si>
  <si>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</si>
  <si>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</si>
  <si>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</si>
  <si>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</si>
  <si>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</si>
  <si>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</si>
  <si>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</si>
  <si>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</si>
  <si>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</si>
  <si>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</si>
  <si>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</si>
  <si>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</si>
  <si>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</si>
  <si>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</si>
  <si>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</si>
  <si>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</si>
  <si>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</si>
  <si>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</si>
  <si>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</si>
  <si>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</si>
  <si>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</si>
  <si>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</si>
  <si>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</si>
  <si>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</si>
  <si>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</si>
  <si>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</si>
  <si>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</si>
  <si>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</si>
  <si>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</si>
  <si>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</si>
  <si>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</si>
  <si>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</si>
  <si>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</si>
  <si>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Fideicomiso de Desastres Naturales (Informativo)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</si>
  <si>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</si>
  <si>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</si>
  <si>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</si>
  <si>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</si>
  <si>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</si>
  <si>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</si>
  <si>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</si>
  <si>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</si>
  <si>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</si>
  <si>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</si>
  <si>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</si>
  <si>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</si>
  <si>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</si>
  <si>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</si>
  <si>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Formato6A</t>
  </si>
  <si>
    <t>Gasto Etiquetado</t>
  </si>
  <si>
    <t>Total de Egresos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</si>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</sst>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_);[Black]\(#,##0.0\)"/>
    <numFmt numFmtId="165" formatCode="#,##0.00_);[Black]\(#,##0.00\)"/>
    <numFmt numFmtId="166" formatCode="#,##0[$€];[Red]\-#,##0[$€]"/>
    <numFmt numFmtId="167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otham Rounded Book"/>
      <family val="3"/>
    </font>
    <font>
      <sz val="10"/>
      <name val="Arial"/>
      <family val="2"/>
    </font>
    <font>
      <sz val="8"/>
      <name val="Gotham Rounded Book"/>
      <family val="3"/>
    </font>
    <font>
      <sz val="8"/>
      <color rgb="FF00B050"/>
      <name val="Gotham Rounded Book"/>
      <family val="3"/>
    </font>
    <font>
      <b/>
      <sz val="8"/>
      <name val="Gotham Rounded Book"/>
      <family val="3"/>
    </font>
    <font>
      <b/>
      <sz val="7"/>
      <name val="Gotham Rounded Book"/>
      <family val="3"/>
    </font>
    <font>
      <sz val="7"/>
      <name val="Gotham Rounded Book"/>
      <family val="3"/>
    </font>
    <font>
      <sz val="7"/>
      <color rgb="FF00B050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10"/>
      <name val="MS Sans Serif"/>
      <family val="2"/>
    </font>
    <font>
      <sz val="5"/>
      <name val="Gotham Rounded Book"/>
      <family val="3"/>
    </font>
    <font>
      <sz val="5"/>
      <color rgb="FF00B050"/>
      <name val="Gotham Rounded Book"/>
      <family val="3"/>
    </font>
    <font>
      <b/>
      <sz val="5"/>
      <name val="Gotham Rounded Book"/>
      <family val="3"/>
    </font>
    <font>
      <b/>
      <sz val="5"/>
      <color theme="1"/>
      <name val="Gotham Rounded Book"/>
      <family val="3"/>
    </font>
    <font>
      <sz val="5"/>
      <color theme="1"/>
      <name val="Gotham Rounded Book"/>
      <family val="3"/>
    </font>
    <font>
      <sz val="8"/>
      <name val="Palatino Linotype"/>
      <family val="1"/>
    </font>
    <font>
      <sz val="8"/>
      <color rgb="FF00B050"/>
      <name val="Palatino Linotype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2D3D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0" fontId="3" fillId="0" borderId="0"/>
    <xf numFmtId="0" fontId="12" fillId="0" borderId="0"/>
    <xf numFmtId="166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3" fillId="0" borderId="0"/>
    <xf numFmtId="0" fontId="20" fillId="0" borderId="0"/>
  </cellStyleXfs>
  <cellXfs count="50">
    <xf numFmtId="0" fontId="0" fillId="0" borderId="0" xfId="0"/>
    <xf numFmtId="0" fontId="2" fillId="2" borderId="0" xfId="0" applyFont="1" applyFill="1" applyBorder="1" applyAlignment="1">
      <alignment horizontal="centerContinuous" vertical="center"/>
    </xf>
    <xf numFmtId="0" fontId="4" fillId="2" borderId="0" xfId="1" applyFont="1" applyFill="1" applyAlignment="1">
      <alignment horizontal="centerContinuous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2" borderId="0" xfId="1" applyFont="1" applyFill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horizontal="centerContinuous"/>
    </xf>
    <xf numFmtId="0" fontId="10" fillId="2" borderId="0" xfId="1" applyFont="1" applyFill="1" applyBorder="1" applyAlignment="1">
      <alignment horizontal="centerContinuous"/>
    </xf>
    <xf numFmtId="0" fontId="11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Continuous" vertical="center"/>
    </xf>
    <xf numFmtId="0" fontId="11" fillId="2" borderId="0" xfId="1" quotePrefix="1" applyFont="1" applyFill="1" applyBorder="1" applyAlignment="1">
      <alignment horizontal="centerContinuous" vertical="center"/>
    </xf>
    <xf numFmtId="0" fontId="10" fillId="2" borderId="0" xfId="1" applyFont="1" applyFill="1" applyBorder="1" applyAlignment="1">
      <alignment horizontal="centerContinuous" vertical="center"/>
    </xf>
    <xf numFmtId="0" fontId="11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Continuous" vertical="center"/>
    </xf>
    <xf numFmtId="0" fontId="13" fillId="0" borderId="0" xfId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5" fillId="0" borderId="0" xfId="1" applyFont="1" applyFill="1" applyBorder="1" applyAlignment="1">
      <alignment vertical="center"/>
    </xf>
    <xf numFmtId="165" fontId="16" fillId="0" borderId="0" xfId="1" applyNumberFormat="1" applyFont="1" applyFill="1" applyBorder="1" applyAlignment="1">
      <alignment vertical="center"/>
    </xf>
    <xf numFmtId="164" fontId="16" fillId="0" borderId="0" xfId="1" applyNumberFormat="1" applyFont="1" applyFill="1" applyBorder="1" applyAlignment="1">
      <alignment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165" fontId="17" fillId="0" borderId="0" xfId="1" applyNumberFormat="1" applyFont="1" applyFill="1" applyBorder="1" applyAlignment="1">
      <alignment vertical="center"/>
    </xf>
    <xf numFmtId="164" fontId="17" fillId="0" borderId="0" xfId="1" applyNumberFormat="1" applyFont="1" applyFill="1" applyBorder="1" applyAlignment="1">
      <alignment vertical="center"/>
    </xf>
    <xf numFmtId="165" fontId="13" fillId="0" borderId="0" xfId="1" applyNumberFormat="1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5" fillId="0" borderId="1" xfId="1" applyFont="1" applyFill="1" applyBorder="1" applyAlignment="1">
      <alignment vertical="center"/>
    </xf>
    <xf numFmtId="0" fontId="13" fillId="0" borderId="1" xfId="2" applyFont="1" applyFill="1" applyBorder="1" applyAlignment="1">
      <alignment vertical="center"/>
    </xf>
    <xf numFmtId="165" fontId="13" fillId="0" borderId="1" xfId="1" applyNumberFormat="1" applyFont="1" applyFill="1" applyBorder="1" applyAlignment="1">
      <alignment vertical="center"/>
    </xf>
    <xf numFmtId="164" fontId="15" fillId="0" borderId="0" xfId="1" applyNumberFormat="1" applyFont="1" applyFill="1" applyBorder="1" applyAlignment="1">
      <alignment vertical="center"/>
    </xf>
    <xf numFmtId="165" fontId="15" fillId="0" borderId="0" xfId="1" applyNumberFormat="1" applyFont="1" applyFill="1" applyBorder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13" fillId="3" borderId="0" xfId="1" applyFont="1" applyFill="1" applyBorder="1" applyAlignment="1">
      <alignment vertical="center"/>
    </xf>
    <xf numFmtId="0" fontId="13" fillId="3" borderId="0" xfId="2" applyFont="1" applyFill="1" applyBorder="1" applyAlignment="1">
      <alignment vertical="center"/>
    </xf>
    <xf numFmtId="0" fontId="15" fillId="3" borderId="0" xfId="1" applyFont="1" applyFill="1" applyBorder="1" applyAlignment="1">
      <alignment vertical="center"/>
    </xf>
    <xf numFmtId="165" fontId="17" fillId="3" borderId="0" xfId="1" applyNumberFormat="1" applyFont="1" applyFill="1" applyBorder="1" applyAlignment="1">
      <alignment vertical="center"/>
    </xf>
    <xf numFmtId="165" fontId="13" fillId="3" borderId="0" xfId="1" applyNumberFormat="1" applyFont="1" applyFill="1" applyBorder="1" applyAlignment="1">
      <alignment vertical="center"/>
    </xf>
    <xf numFmtId="164" fontId="17" fillId="3" borderId="0" xfId="1" applyNumberFormat="1" applyFont="1" applyFill="1" applyBorder="1" applyAlignment="1">
      <alignment vertical="center"/>
    </xf>
    <xf numFmtId="164" fontId="13" fillId="3" borderId="0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</cellXfs>
  <cellStyles count="34">
    <cellStyle name="Euro" xfId="3"/>
    <cellStyle name="Millares 2" xfId="4"/>
    <cellStyle name="Millares 2 2" xfId="5"/>
    <cellStyle name="Millares 7" xfId="6"/>
    <cellStyle name="Normal" xfId="0" builtinId="0"/>
    <cellStyle name="Normal 10" xfId="7"/>
    <cellStyle name="Normal 11" xfId="8"/>
    <cellStyle name="Normal 12" xfId="9"/>
    <cellStyle name="Normal 12 2" xfId="10"/>
    <cellStyle name="Normal 13" xfId="11"/>
    <cellStyle name="Normal 14" xfId="12"/>
    <cellStyle name="Normal 15" xfId="13"/>
    <cellStyle name="Normal 2" xfId="1"/>
    <cellStyle name="Normal 2 2" xfId="14"/>
    <cellStyle name="Normal 2 3" xfId="15"/>
    <cellStyle name="Normal 2 4" xfId="16"/>
    <cellStyle name="Normal 2 5" xfId="17"/>
    <cellStyle name="Normal 2 6" xfId="18"/>
    <cellStyle name="Normal 2 7" xfId="19"/>
    <cellStyle name="Normal 2 8" xfId="20"/>
    <cellStyle name="Normal 3" xfId="21"/>
    <cellStyle name="Normal 3 2" xfId="22"/>
    <cellStyle name="Normal 3 3" xfId="23"/>
    <cellStyle name="Normal 3 4" xfId="24"/>
    <cellStyle name="Normal 4" xfId="25"/>
    <cellStyle name="Normal 4 2" xfId="26"/>
    <cellStyle name="Normal 5" xfId="27"/>
    <cellStyle name="Normal 5 2" xfId="28"/>
    <cellStyle name="Normal 5 3" xfId="29"/>
    <cellStyle name="Normal 6" xfId="30"/>
    <cellStyle name="Normal 7" xfId="31"/>
    <cellStyle name="Normal 8" xfId="32"/>
    <cellStyle name="Normal 9" xfId="33"/>
    <cellStyle name="Normal_Invi_07_LEER" xfId="2"/>
  </cellStyles>
  <dxfs count="8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4"/>
  <sheetViews>
    <sheetView showGridLines="0" tabSelected="1" zoomScale="130" zoomScaleNormal="130" zoomScaleSheetLayoutView="70" workbookViewId="0"/>
  </sheetViews>
  <sheetFormatPr baseColWidth="10" defaultColWidth="11.44140625" defaultRowHeight="12" x14ac:dyDescent="0.3"/>
  <cols>
    <col min="1" max="1" width="0.109375" style="39" customWidth="1"/>
    <col min="2" max="49" width="0.88671875" style="39" customWidth="1"/>
    <col min="50" max="50" width="10.77734375" style="39" bestFit="1" customWidth="1"/>
    <col min="51" max="51" width="10.88671875" style="39" bestFit="1" customWidth="1"/>
    <col min="52" max="55" width="10.5546875" style="39" bestFit="1" customWidth="1"/>
    <col min="56" max="56" width="0.109375" style="39" customWidth="1"/>
    <col min="57" max="57" width="3" style="40" customWidth="1"/>
    <col min="58" max="16384" width="11.44140625" style="39"/>
  </cols>
  <sheetData>
    <row r="1" spans="1:57" s="4" customFormat="1" ht="11.1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3"/>
    </row>
    <row r="2" spans="1:57" s="4" customFormat="1" ht="11.1" customHeight="1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3"/>
    </row>
    <row r="3" spans="1:57" s="4" customFormat="1" ht="11.1" customHeight="1" x14ac:dyDescent="0.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3"/>
    </row>
    <row r="4" spans="1:57" s="4" customFormat="1" ht="11.1" customHeight="1" x14ac:dyDescent="0.3">
      <c r="A4" s="2" t="s">
        <v>90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3"/>
    </row>
    <row r="5" spans="1:57" s="4" customFormat="1" ht="11.1" customHeight="1" x14ac:dyDescent="0.3">
      <c r="A5" s="5" t="s">
        <v>3</v>
      </c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3"/>
    </row>
    <row r="6" spans="1:57" s="9" customFormat="1" ht="3.9" customHeight="1" x14ac:dyDescent="0.3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8"/>
    </row>
    <row r="7" spans="1:57" s="9" customFormat="1" ht="11.1" customHeight="1" x14ac:dyDescent="0.15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 t="s">
        <v>4</v>
      </c>
      <c r="AY7" s="13" t="s">
        <v>4</v>
      </c>
      <c r="AZ7" s="13" t="s">
        <v>4</v>
      </c>
      <c r="BA7" s="13" t="s">
        <v>4</v>
      </c>
      <c r="BB7" s="13" t="s">
        <v>4</v>
      </c>
      <c r="BC7" s="14"/>
      <c r="BD7" s="10"/>
      <c r="BE7" s="8"/>
    </row>
    <row r="8" spans="1:57" s="9" customFormat="1" ht="11.1" customHeight="1" x14ac:dyDescent="0.3">
      <c r="A8" s="10"/>
      <c r="B8" s="15" t="s">
        <v>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3"/>
      <c r="AY8" s="13" t="s">
        <v>6</v>
      </c>
      <c r="AZ8" s="13"/>
      <c r="BA8" s="13"/>
      <c r="BB8" s="13"/>
      <c r="BC8" s="14" t="s">
        <v>7</v>
      </c>
      <c r="BD8" s="10"/>
      <c r="BE8" s="8"/>
    </row>
    <row r="9" spans="1:57" s="9" customFormat="1" ht="11.1" customHeight="1" x14ac:dyDescent="0.3">
      <c r="A9" s="10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9" t="s">
        <v>8</v>
      </c>
      <c r="AY9" s="13" t="s">
        <v>9</v>
      </c>
      <c r="AZ9" s="13" t="s">
        <v>10</v>
      </c>
      <c r="BA9" s="13" t="s">
        <v>11</v>
      </c>
      <c r="BB9" s="13" t="s">
        <v>12</v>
      </c>
      <c r="BC9" s="14"/>
      <c r="BD9" s="10"/>
      <c r="BE9" s="8"/>
    </row>
    <row r="10" spans="1:57" s="23" customFormat="1" ht="7.5" customHeigh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1"/>
      <c r="AY10" s="21"/>
      <c r="AZ10" s="21"/>
      <c r="BA10" s="21"/>
      <c r="BB10" s="21"/>
      <c r="BC10" s="21"/>
      <c r="BD10" s="20"/>
      <c r="BE10" s="22"/>
    </row>
    <row r="11" spans="1:57" s="23" customFormat="1" ht="7.5" customHeight="1" x14ac:dyDescent="0.3">
      <c r="A11" s="20"/>
      <c r="B11" s="24" t="s">
        <v>13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5">
        <f>AX12+AX20+AX30+AX40+AX50+AX60+AX64+AX73+AX77</f>
        <v>17348952560</v>
      </c>
      <c r="AY11" s="25">
        <f>AY12+AY20+AY30+AY40+AY50+AY60+AY64+AY73+AY77</f>
        <v>1261909296.3399997</v>
      </c>
      <c r="AZ11" s="25">
        <f>AZ12+AZ20+AZ30+AZ40+AZ50+AZ60+AZ64+AZ73+AZ77</f>
        <v>18610861856.34</v>
      </c>
      <c r="BA11" s="25">
        <f>BA12+BA20+BA30+BA40+BA50+BA60+BA64+BA73+BA77</f>
        <v>12751418663.23</v>
      </c>
      <c r="BB11" s="25">
        <f>BB12+BB20+BB30+BB40+BB50+BB60+BB64+BB73+BB77</f>
        <v>12751418663.23</v>
      </c>
      <c r="BC11" s="25">
        <f>AZ11-BA11</f>
        <v>5859443193.1100006</v>
      </c>
      <c r="BD11" s="26">
        <v>0</v>
      </c>
      <c r="BE11" s="22"/>
    </row>
    <row r="12" spans="1:57" s="23" customFormat="1" ht="7.5" customHeight="1" x14ac:dyDescent="0.3">
      <c r="A12" s="20"/>
      <c r="B12" s="20"/>
      <c r="C12" s="41" t="s">
        <v>14</v>
      </c>
      <c r="D12" s="44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5">
        <f>SUM(AX13:AX19)</f>
        <v>5769771592</v>
      </c>
      <c r="AY12" s="45">
        <f t="shared" ref="AY12:BB12" si="0">SUM(AY13:AY19)</f>
        <v>58623152.97999984</v>
      </c>
      <c r="AZ12" s="45">
        <f t="shared" si="0"/>
        <v>5828394744.9799995</v>
      </c>
      <c r="BA12" s="45">
        <f t="shared" si="0"/>
        <v>5193391141.3999987</v>
      </c>
      <c r="BB12" s="45">
        <f t="shared" si="0"/>
        <v>5193391141.3999987</v>
      </c>
      <c r="BC12" s="45">
        <f t="shared" ref="BC12:BC75" si="1">AZ12-BA12</f>
        <v>635003603.58000088</v>
      </c>
      <c r="BD12" s="29">
        <v>0</v>
      </c>
      <c r="BE12" s="22"/>
    </row>
    <row r="13" spans="1:57" s="23" customFormat="1" ht="7.5" customHeight="1" x14ac:dyDescent="0.3">
      <c r="A13" s="20"/>
      <c r="B13" s="20"/>
      <c r="C13" s="27"/>
      <c r="D13" s="20" t="s">
        <v>15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30">
        <v>1992529770</v>
      </c>
      <c r="AY13" s="30">
        <f>AZ13-AX13</f>
        <v>-5786836.7100000381</v>
      </c>
      <c r="AZ13" s="30">
        <v>1986742933.29</v>
      </c>
      <c r="BA13" s="30">
        <v>1818032112.4499998</v>
      </c>
      <c r="BB13" s="30">
        <v>1818032112.4499998</v>
      </c>
      <c r="BC13" s="28">
        <f t="shared" si="1"/>
        <v>168710820.84000015</v>
      </c>
      <c r="BD13" s="29"/>
      <c r="BE13" s="22"/>
    </row>
    <row r="14" spans="1:57" s="23" customFormat="1" ht="7.5" customHeight="1" x14ac:dyDescent="0.3">
      <c r="A14" s="20"/>
      <c r="B14" s="20"/>
      <c r="C14" s="27"/>
      <c r="D14" s="20" t="s">
        <v>16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30">
        <v>144299469</v>
      </c>
      <c r="AY14" s="30">
        <f t="shared" ref="AY14:AY19" si="2">AZ14-AX14</f>
        <v>-1898007.0500000119</v>
      </c>
      <c r="AZ14" s="30">
        <v>142401461.94999999</v>
      </c>
      <c r="BA14" s="30">
        <v>134557250.07999998</v>
      </c>
      <c r="BB14" s="30">
        <v>134557250.07999998</v>
      </c>
      <c r="BC14" s="28">
        <f t="shared" si="1"/>
        <v>7844211.8700000048</v>
      </c>
      <c r="BD14" s="29"/>
      <c r="BE14" s="22"/>
    </row>
    <row r="15" spans="1:57" s="23" customFormat="1" ht="7.5" customHeight="1" x14ac:dyDescent="0.3">
      <c r="A15" s="20"/>
      <c r="B15" s="20"/>
      <c r="C15" s="27"/>
      <c r="D15" s="20" t="s">
        <v>17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30">
        <v>816654210</v>
      </c>
      <c r="AY15" s="30">
        <f t="shared" si="2"/>
        <v>95314846.330000043</v>
      </c>
      <c r="AZ15" s="30">
        <v>911969056.33000004</v>
      </c>
      <c r="BA15" s="30">
        <v>890238540.89999986</v>
      </c>
      <c r="BB15" s="30">
        <v>890238540.89999986</v>
      </c>
      <c r="BC15" s="28">
        <f t="shared" si="1"/>
        <v>21730515.430000186</v>
      </c>
      <c r="BD15" s="29"/>
      <c r="BE15" s="22"/>
    </row>
    <row r="16" spans="1:57" s="23" customFormat="1" ht="7.5" customHeight="1" x14ac:dyDescent="0.3">
      <c r="A16" s="20"/>
      <c r="B16" s="20"/>
      <c r="C16" s="27"/>
      <c r="D16" s="20" t="s">
        <v>18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30">
        <v>500363763</v>
      </c>
      <c r="AY16" s="30">
        <f t="shared" si="2"/>
        <v>-142101032.79000008</v>
      </c>
      <c r="AZ16" s="30">
        <v>358262730.20999992</v>
      </c>
      <c r="BA16" s="30">
        <v>324838365.31999993</v>
      </c>
      <c r="BB16" s="30">
        <v>324838365.31999993</v>
      </c>
      <c r="BC16" s="28">
        <f t="shared" si="1"/>
        <v>33424364.889999986</v>
      </c>
      <c r="BD16" s="29"/>
      <c r="BE16" s="22"/>
    </row>
    <row r="17" spans="1:57" s="23" customFormat="1" ht="7.5" customHeight="1" x14ac:dyDescent="0.3">
      <c r="A17" s="20"/>
      <c r="B17" s="20"/>
      <c r="C17" s="27"/>
      <c r="D17" s="20" t="s">
        <v>19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30">
        <v>1864435812</v>
      </c>
      <c r="AY17" s="30">
        <f t="shared" si="2"/>
        <v>82172683.369999886</v>
      </c>
      <c r="AZ17" s="30">
        <v>1946608495.3699999</v>
      </c>
      <c r="BA17" s="30">
        <v>1561058521.6999998</v>
      </c>
      <c r="BB17" s="30">
        <v>1561058521.6999998</v>
      </c>
      <c r="BC17" s="28">
        <f t="shared" si="1"/>
        <v>385549973.67000008</v>
      </c>
      <c r="BD17" s="29"/>
      <c r="BE17" s="22"/>
    </row>
    <row r="18" spans="1:57" s="23" customFormat="1" ht="7.5" customHeight="1" x14ac:dyDescent="0.3">
      <c r="A18" s="20"/>
      <c r="B18" s="20"/>
      <c r="C18" s="27"/>
      <c r="D18" s="20" t="s">
        <v>20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30">
        <v>0</v>
      </c>
      <c r="AY18" s="30">
        <f t="shared" si="2"/>
        <v>0</v>
      </c>
      <c r="AZ18" s="30">
        <v>0</v>
      </c>
      <c r="BA18" s="30">
        <v>0</v>
      </c>
      <c r="BB18" s="30">
        <v>0</v>
      </c>
      <c r="BC18" s="28">
        <f t="shared" si="1"/>
        <v>0</v>
      </c>
      <c r="BD18" s="29"/>
      <c r="BE18" s="22"/>
    </row>
    <row r="19" spans="1:57" s="23" customFormat="1" ht="7.5" customHeight="1" x14ac:dyDescent="0.3">
      <c r="A19" s="20"/>
      <c r="B19" s="20"/>
      <c r="C19" s="27"/>
      <c r="D19" s="20" t="s">
        <v>21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30">
        <v>451488568</v>
      </c>
      <c r="AY19" s="30">
        <f t="shared" si="2"/>
        <v>30921499.830000043</v>
      </c>
      <c r="AZ19" s="30">
        <v>482410067.83000004</v>
      </c>
      <c r="BA19" s="30">
        <v>464666350.94999999</v>
      </c>
      <c r="BB19" s="30">
        <v>464666350.94999999</v>
      </c>
      <c r="BC19" s="28">
        <f t="shared" si="1"/>
        <v>17743716.880000055</v>
      </c>
      <c r="BD19" s="29"/>
      <c r="BE19" s="22"/>
    </row>
    <row r="20" spans="1:57" s="23" customFormat="1" ht="7.5" customHeight="1" x14ac:dyDescent="0.3">
      <c r="A20" s="20"/>
      <c r="B20" s="20"/>
      <c r="C20" s="41" t="s">
        <v>22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5">
        <f>SUM(AX21:AX29)</f>
        <v>1009280362</v>
      </c>
      <c r="AY20" s="45">
        <f t="shared" ref="AY20:BB20" si="3">SUM(AY21:AY29)</f>
        <v>698787323.37999988</v>
      </c>
      <c r="AZ20" s="45">
        <f t="shared" si="3"/>
        <v>1708067685.3800001</v>
      </c>
      <c r="BA20" s="45">
        <f t="shared" si="3"/>
        <v>687261814.95000005</v>
      </c>
      <c r="BB20" s="45">
        <f t="shared" si="3"/>
        <v>687261814.95000005</v>
      </c>
      <c r="BC20" s="45">
        <f t="shared" si="1"/>
        <v>1020805870.4300001</v>
      </c>
      <c r="BD20" s="29">
        <v>0</v>
      </c>
      <c r="BE20" s="22"/>
    </row>
    <row r="21" spans="1:57" s="23" customFormat="1" ht="7.5" customHeight="1" x14ac:dyDescent="0.3">
      <c r="A21" s="20"/>
      <c r="B21" s="20"/>
      <c r="C21" s="27"/>
      <c r="D21" s="20" t="s">
        <v>23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30">
        <v>42048666</v>
      </c>
      <c r="AY21" s="30">
        <f t="shared" ref="AY21:AY29" si="4">AZ21-AX21</f>
        <v>16892856.130000003</v>
      </c>
      <c r="AZ21" s="30">
        <v>58941522.130000003</v>
      </c>
      <c r="BA21" s="30">
        <v>24775929.030000005</v>
      </c>
      <c r="BB21" s="30">
        <v>24775929.030000005</v>
      </c>
      <c r="BC21" s="28">
        <f t="shared" si="1"/>
        <v>34165593.099999994</v>
      </c>
      <c r="BD21" s="29"/>
      <c r="BE21" s="22"/>
    </row>
    <row r="22" spans="1:57" s="23" customFormat="1" ht="7.5" customHeight="1" x14ac:dyDescent="0.3">
      <c r="A22" s="20"/>
      <c r="B22" s="20"/>
      <c r="C22" s="27"/>
      <c r="D22" s="20" t="s">
        <v>24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30">
        <v>106952907</v>
      </c>
      <c r="AY22" s="30">
        <f t="shared" si="4"/>
        <v>-1079636</v>
      </c>
      <c r="AZ22" s="30">
        <v>105873271</v>
      </c>
      <c r="BA22" s="30">
        <v>83106760.230000004</v>
      </c>
      <c r="BB22" s="30">
        <v>83106760.230000004</v>
      </c>
      <c r="BC22" s="28">
        <f t="shared" si="1"/>
        <v>22766510.769999996</v>
      </c>
      <c r="BD22" s="29"/>
      <c r="BE22" s="22"/>
    </row>
    <row r="23" spans="1:57" s="23" customFormat="1" ht="7.5" customHeight="1" x14ac:dyDescent="0.3">
      <c r="A23" s="20"/>
      <c r="B23" s="20"/>
      <c r="C23" s="27"/>
      <c r="D23" s="20" t="s">
        <v>25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30">
        <v>0</v>
      </c>
      <c r="AY23" s="30">
        <f t="shared" si="4"/>
        <v>0</v>
      </c>
      <c r="AZ23" s="30">
        <v>0</v>
      </c>
      <c r="BA23" s="30">
        <v>0</v>
      </c>
      <c r="BB23" s="30">
        <v>0</v>
      </c>
      <c r="BC23" s="28">
        <f t="shared" si="1"/>
        <v>0</v>
      </c>
      <c r="BD23" s="29"/>
      <c r="BE23" s="22"/>
    </row>
    <row r="24" spans="1:57" s="23" customFormat="1" ht="7.5" customHeight="1" x14ac:dyDescent="0.3">
      <c r="A24" s="20"/>
      <c r="B24" s="20"/>
      <c r="C24" s="27"/>
      <c r="D24" s="20" t="s">
        <v>26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30">
        <v>109793227</v>
      </c>
      <c r="AY24" s="30">
        <f t="shared" si="4"/>
        <v>61573303.690000027</v>
      </c>
      <c r="AZ24" s="30">
        <v>171366530.69000003</v>
      </c>
      <c r="BA24" s="30">
        <v>56212823.140000001</v>
      </c>
      <c r="BB24" s="30">
        <v>56212823.140000001</v>
      </c>
      <c r="BC24" s="28">
        <f t="shared" si="1"/>
        <v>115153707.55000003</v>
      </c>
      <c r="BD24" s="29"/>
      <c r="BE24" s="22"/>
    </row>
    <row r="25" spans="1:57" s="23" customFormat="1" ht="7.5" customHeight="1" x14ac:dyDescent="0.3">
      <c r="A25" s="20"/>
      <c r="B25" s="20"/>
      <c r="C25" s="27"/>
      <c r="D25" s="20" t="s">
        <v>27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30">
        <v>5624647</v>
      </c>
      <c r="AY25" s="30">
        <f t="shared" si="4"/>
        <v>3632869</v>
      </c>
      <c r="AZ25" s="30">
        <v>9257516</v>
      </c>
      <c r="BA25" s="30">
        <v>1804754.65</v>
      </c>
      <c r="BB25" s="30">
        <v>1804754.65</v>
      </c>
      <c r="BC25" s="28">
        <f t="shared" si="1"/>
        <v>7452761.3499999996</v>
      </c>
      <c r="BD25" s="29"/>
      <c r="BE25" s="22"/>
    </row>
    <row r="26" spans="1:57" s="23" customFormat="1" ht="7.5" customHeight="1" x14ac:dyDescent="0.3">
      <c r="A26" s="20"/>
      <c r="B26" s="20"/>
      <c r="C26" s="27"/>
      <c r="D26" s="20" t="s">
        <v>28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30">
        <v>64156976</v>
      </c>
      <c r="AY26" s="30">
        <f t="shared" si="4"/>
        <v>39108351.850000009</v>
      </c>
      <c r="AZ26" s="30">
        <v>103265327.85000001</v>
      </c>
      <c r="BA26" s="30">
        <v>73242739.640000001</v>
      </c>
      <c r="BB26" s="30">
        <v>73242739.640000001</v>
      </c>
      <c r="BC26" s="28">
        <f t="shared" si="1"/>
        <v>30022588.210000008</v>
      </c>
      <c r="BD26" s="29"/>
      <c r="BE26" s="22"/>
    </row>
    <row r="27" spans="1:57" s="23" customFormat="1" ht="7.5" customHeight="1" x14ac:dyDescent="0.3">
      <c r="A27" s="20"/>
      <c r="B27" s="20"/>
      <c r="C27" s="27"/>
      <c r="D27" s="20" t="s">
        <v>29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30">
        <v>193523451</v>
      </c>
      <c r="AY27" s="30">
        <f t="shared" si="4"/>
        <v>157789226.51999998</v>
      </c>
      <c r="AZ27" s="30">
        <v>351312677.51999998</v>
      </c>
      <c r="BA27" s="30">
        <v>363290.81</v>
      </c>
      <c r="BB27" s="30">
        <v>363290.81</v>
      </c>
      <c r="BC27" s="28">
        <f t="shared" si="1"/>
        <v>350949386.70999998</v>
      </c>
      <c r="BD27" s="29"/>
      <c r="BE27" s="22"/>
    </row>
    <row r="28" spans="1:57" s="23" customFormat="1" ht="7.5" customHeight="1" x14ac:dyDescent="0.3">
      <c r="A28" s="20"/>
      <c r="B28" s="20"/>
      <c r="C28" s="27"/>
      <c r="D28" s="20" t="s">
        <v>30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30">
        <v>0</v>
      </c>
      <c r="AY28" s="30">
        <f t="shared" si="4"/>
        <v>0</v>
      </c>
      <c r="AZ28" s="30">
        <v>0</v>
      </c>
      <c r="BA28" s="30">
        <v>0</v>
      </c>
      <c r="BB28" s="30">
        <v>0</v>
      </c>
      <c r="BC28" s="28">
        <f t="shared" si="1"/>
        <v>0</v>
      </c>
      <c r="BD28" s="29"/>
      <c r="BE28" s="22"/>
    </row>
    <row r="29" spans="1:57" s="23" customFormat="1" ht="7.5" customHeight="1" x14ac:dyDescent="0.3">
      <c r="A29" s="20"/>
      <c r="B29" s="20"/>
      <c r="C29" s="27"/>
      <c r="D29" s="20" t="s">
        <v>31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30">
        <v>487180488</v>
      </c>
      <c r="AY29" s="30">
        <f t="shared" si="4"/>
        <v>420870352.18999994</v>
      </c>
      <c r="AZ29" s="30">
        <v>908050840.18999994</v>
      </c>
      <c r="BA29" s="30">
        <v>447755517.45000005</v>
      </c>
      <c r="BB29" s="30">
        <v>447755517.45000005</v>
      </c>
      <c r="BC29" s="28">
        <f t="shared" si="1"/>
        <v>460295322.73999989</v>
      </c>
      <c r="BD29" s="29"/>
      <c r="BE29" s="22"/>
    </row>
    <row r="30" spans="1:57" s="23" customFormat="1" ht="7.5" customHeight="1" x14ac:dyDescent="0.3">
      <c r="A30" s="20"/>
      <c r="B30" s="20"/>
      <c r="C30" s="41" t="s">
        <v>32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5">
        <f>SUM(AX31:AX39)</f>
        <v>6443660050</v>
      </c>
      <c r="AY30" s="45">
        <f t="shared" ref="AY30:BB30" si="5">SUM(AY31:AY39)</f>
        <v>-99594637.999999702</v>
      </c>
      <c r="AZ30" s="45">
        <f t="shared" si="5"/>
        <v>6344065412</v>
      </c>
      <c r="BA30" s="45">
        <f t="shared" si="5"/>
        <v>4874618530.1900005</v>
      </c>
      <c r="BB30" s="45">
        <f t="shared" si="5"/>
        <v>4874618530.1900005</v>
      </c>
      <c r="BC30" s="45">
        <f t="shared" si="1"/>
        <v>1469446881.8099995</v>
      </c>
      <c r="BD30" s="21">
        <v>0</v>
      </c>
      <c r="BE30" s="22"/>
    </row>
    <row r="31" spans="1:57" s="23" customFormat="1" ht="7.5" customHeight="1" x14ac:dyDescent="0.3">
      <c r="A31" s="20"/>
      <c r="B31" s="20"/>
      <c r="C31" s="27"/>
      <c r="D31" s="20" t="s">
        <v>33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30">
        <v>2026586665</v>
      </c>
      <c r="AY31" s="30">
        <f t="shared" ref="AY31:AY39" si="6">AZ31-AX31</f>
        <v>4282138.7000000477</v>
      </c>
      <c r="AZ31" s="30">
        <v>2030868803.7</v>
      </c>
      <c r="BA31" s="30">
        <v>1801782419.5799999</v>
      </c>
      <c r="BB31" s="30">
        <v>1801782419.5799999</v>
      </c>
      <c r="BC31" s="28">
        <f t="shared" si="1"/>
        <v>229086384.12000012</v>
      </c>
      <c r="BD31" s="29"/>
      <c r="BE31" s="22"/>
    </row>
    <row r="32" spans="1:57" s="23" customFormat="1" ht="7.5" customHeight="1" x14ac:dyDescent="0.3">
      <c r="A32" s="20"/>
      <c r="B32" s="20"/>
      <c r="C32" s="27"/>
      <c r="D32" s="20" t="s">
        <v>34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30">
        <v>18603780</v>
      </c>
      <c r="AY32" s="30">
        <f t="shared" si="6"/>
        <v>-4795000</v>
      </c>
      <c r="AZ32" s="30">
        <v>13808780</v>
      </c>
      <c r="BA32" s="30">
        <v>5203525.92</v>
      </c>
      <c r="BB32" s="30">
        <v>5203525.92</v>
      </c>
      <c r="BC32" s="28">
        <f t="shared" si="1"/>
        <v>8605254.0800000001</v>
      </c>
      <c r="BD32" s="29"/>
      <c r="BE32" s="22"/>
    </row>
    <row r="33" spans="1:57" s="23" customFormat="1" ht="7.5" customHeight="1" x14ac:dyDescent="0.3">
      <c r="A33" s="20"/>
      <c r="B33" s="20"/>
      <c r="C33" s="27"/>
      <c r="D33" s="20" t="s">
        <v>35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30">
        <v>541998599</v>
      </c>
      <c r="AY33" s="30">
        <f t="shared" si="6"/>
        <v>-379416065.56999999</v>
      </c>
      <c r="AZ33" s="30">
        <v>162582533.43000001</v>
      </c>
      <c r="BA33" s="30">
        <v>43366258.649999991</v>
      </c>
      <c r="BB33" s="30">
        <v>43366258.649999991</v>
      </c>
      <c r="BC33" s="28">
        <f t="shared" si="1"/>
        <v>119216274.78000002</v>
      </c>
      <c r="BD33" s="29"/>
      <c r="BE33" s="22"/>
    </row>
    <row r="34" spans="1:57" s="23" customFormat="1" ht="7.5" customHeight="1" x14ac:dyDescent="0.3">
      <c r="A34" s="20"/>
      <c r="B34" s="20"/>
      <c r="C34" s="27"/>
      <c r="D34" s="20" t="s">
        <v>36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30">
        <v>351185647</v>
      </c>
      <c r="AY34" s="30">
        <f t="shared" si="6"/>
        <v>38917239</v>
      </c>
      <c r="AZ34" s="30">
        <v>390102886</v>
      </c>
      <c r="BA34" s="30">
        <v>339777783.19</v>
      </c>
      <c r="BB34" s="30">
        <v>339777783.19</v>
      </c>
      <c r="BC34" s="28">
        <f t="shared" si="1"/>
        <v>50325102.810000002</v>
      </c>
      <c r="BD34" s="29"/>
      <c r="BE34" s="22"/>
    </row>
    <row r="35" spans="1:57" s="23" customFormat="1" ht="7.5" customHeight="1" x14ac:dyDescent="0.3">
      <c r="A35" s="20"/>
      <c r="B35" s="20"/>
      <c r="C35" s="27"/>
      <c r="D35" s="20" t="s">
        <v>37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30">
        <v>2005579637</v>
      </c>
      <c r="AY35" s="30">
        <f t="shared" si="6"/>
        <v>37442351.070000172</v>
      </c>
      <c r="AZ35" s="30">
        <v>2043021988.0700002</v>
      </c>
      <c r="BA35" s="30">
        <v>1215917918.98</v>
      </c>
      <c r="BB35" s="30">
        <v>1215917918.98</v>
      </c>
      <c r="BC35" s="28">
        <f t="shared" si="1"/>
        <v>827104069.09000015</v>
      </c>
      <c r="BD35" s="29"/>
      <c r="BE35" s="22"/>
    </row>
    <row r="36" spans="1:57" s="23" customFormat="1" ht="7.5" customHeight="1" x14ac:dyDescent="0.3">
      <c r="A36" s="20"/>
      <c r="B36" s="20"/>
      <c r="C36" s="27"/>
      <c r="D36" s="20" t="s">
        <v>38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30">
        <v>60617540</v>
      </c>
      <c r="AY36" s="30">
        <f t="shared" si="6"/>
        <v>130297338.86000001</v>
      </c>
      <c r="AZ36" s="30">
        <v>190914878.86000001</v>
      </c>
      <c r="BA36" s="30">
        <v>181642361.28999999</v>
      </c>
      <c r="BB36" s="30">
        <v>181642361.28999999</v>
      </c>
      <c r="BC36" s="28">
        <f t="shared" si="1"/>
        <v>9272517.5700000226</v>
      </c>
      <c r="BD36" s="29"/>
      <c r="BE36" s="22"/>
    </row>
    <row r="37" spans="1:57" s="23" customFormat="1" ht="7.5" customHeight="1" x14ac:dyDescent="0.3">
      <c r="A37" s="20"/>
      <c r="B37" s="20"/>
      <c r="C37" s="27"/>
      <c r="D37" s="20" t="s">
        <v>39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30">
        <v>5722680</v>
      </c>
      <c r="AY37" s="30">
        <f t="shared" si="6"/>
        <v>0</v>
      </c>
      <c r="AZ37" s="30">
        <v>5722680</v>
      </c>
      <c r="BA37" s="30">
        <v>2735462.3999999999</v>
      </c>
      <c r="BB37" s="30">
        <v>2735462.3999999999</v>
      </c>
      <c r="BC37" s="28">
        <f t="shared" si="1"/>
        <v>2987217.6</v>
      </c>
      <c r="BD37" s="29"/>
      <c r="BE37" s="22"/>
    </row>
    <row r="38" spans="1:57" s="23" customFormat="1" ht="7.5" customHeight="1" x14ac:dyDescent="0.3">
      <c r="A38" s="20"/>
      <c r="B38" s="20"/>
      <c r="C38" s="27"/>
      <c r="D38" s="20" t="s">
        <v>40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30">
        <v>6571023</v>
      </c>
      <c r="AY38" s="30">
        <f t="shared" si="6"/>
        <v>45000</v>
      </c>
      <c r="AZ38" s="30">
        <v>6616023</v>
      </c>
      <c r="BA38" s="30">
        <v>685588.89999999991</v>
      </c>
      <c r="BB38" s="30">
        <v>685588.89999999991</v>
      </c>
      <c r="BC38" s="28">
        <f t="shared" si="1"/>
        <v>5930434.0999999996</v>
      </c>
      <c r="BD38" s="29"/>
      <c r="BE38" s="22"/>
    </row>
    <row r="39" spans="1:57" s="23" customFormat="1" ht="7.5" customHeight="1" x14ac:dyDescent="0.3">
      <c r="A39" s="20"/>
      <c r="B39" s="20"/>
      <c r="C39" s="27"/>
      <c r="D39" s="20" t="s">
        <v>41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30">
        <v>1426794479</v>
      </c>
      <c r="AY39" s="30">
        <f t="shared" si="6"/>
        <v>73632359.940000057</v>
      </c>
      <c r="AZ39" s="30">
        <v>1500426838.9400001</v>
      </c>
      <c r="BA39" s="30">
        <v>1283507211.28</v>
      </c>
      <c r="BB39" s="30">
        <v>1283507211.28</v>
      </c>
      <c r="BC39" s="28">
        <f t="shared" si="1"/>
        <v>216919627.66000009</v>
      </c>
      <c r="BD39" s="29"/>
      <c r="BE39" s="22"/>
    </row>
    <row r="40" spans="1:57" s="23" customFormat="1" ht="7.5" customHeight="1" x14ac:dyDescent="0.3">
      <c r="A40" s="20"/>
      <c r="B40" s="20"/>
      <c r="C40" s="42" t="s">
        <v>42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5">
        <f>SUM(AX41:AX49)</f>
        <v>4700000</v>
      </c>
      <c r="AY40" s="45">
        <f t="shared" ref="AY40:BB40" si="7">SUM(AY41:AY49)</f>
        <v>3999002</v>
      </c>
      <c r="AZ40" s="45">
        <f t="shared" si="7"/>
        <v>8699002</v>
      </c>
      <c r="BA40" s="45">
        <f t="shared" si="7"/>
        <v>0</v>
      </c>
      <c r="BB40" s="45">
        <f t="shared" si="7"/>
        <v>0</v>
      </c>
      <c r="BC40" s="45">
        <f t="shared" si="1"/>
        <v>8699002</v>
      </c>
      <c r="BD40" s="21">
        <v>0</v>
      </c>
      <c r="BE40" s="22"/>
    </row>
    <row r="41" spans="1:57" s="23" customFormat="1" ht="7.5" customHeight="1" x14ac:dyDescent="0.3">
      <c r="A41" s="20"/>
      <c r="B41" s="20"/>
      <c r="C41" s="20"/>
      <c r="D41" s="20" t="s">
        <v>43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30">
        <v>0</v>
      </c>
      <c r="AY41" s="30">
        <f t="shared" ref="AY41:AY49" si="8">AZ41-AX41</f>
        <v>0</v>
      </c>
      <c r="AZ41" s="30">
        <v>0</v>
      </c>
      <c r="BA41" s="30">
        <v>0</v>
      </c>
      <c r="BB41" s="30">
        <v>0</v>
      </c>
      <c r="BC41" s="28">
        <f t="shared" si="1"/>
        <v>0</v>
      </c>
      <c r="BD41" s="29"/>
      <c r="BE41" s="22"/>
    </row>
    <row r="42" spans="1:57" s="23" customFormat="1" ht="7.5" customHeight="1" x14ac:dyDescent="0.3">
      <c r="A42" s="20"/>
      <c r="B42" s="20"/>
      <c r="C42" s="20"/>
      <c r="D42" s="20" t="s">
        <v>44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30">
        <v>0</v>
      </c>
      <c r="AY42" s="30">
        <f t="shared" si="8"/>
        <v>0</v>
      </c>
      <c r="AZ42" s="30">
        <v>0</v>
      </c>
      <c r="BA42" s="30">
        <v>0</v>
      </c>
      <c r="BB42" s="30">
        <v>0</v>
      </c>
      <c r="BC42" s="28">
        <f t="shared" si="1"/>
        <v>0</v>
      </c>
      <c r="BD42" s="29"/>
      <c r="BE42" s="22"/>
    </row>
    <row r="43" spans="1:57" s="23" customFormat="1" ht="7.5" customHeight="1" x14ac:dyDescent="0.3">
      <c r="A43" s="20"/>
      <c r="B43" s="20"/>
      <c r="C43" s="20"/>
      <c r="D43" s="20" t="s">
        <v>45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30">
        <v>0</v>
      </c>
      <c r="AY43" s="30">
        <f t="shared" si="8"/>
        <v>0</v>
      </c>
      <c r="AZ43" s="30">
        <v>0</v>
      </c>
      <c r="BA43" s="30">
        <v>0</v>
      </c>
      <c r="BB43" s="30">
        <v>0</v>
      </c>
      <c r="BC43" s="28">
        <f t="shared" si="1"/>
        <v>0</v>
      </c>
      <c r="BD43" s="29"/>
      <c r="BE43" s="22"/>
    </row>
    <row r="44" spans="1:57" s="23" customFormat="1" ht="7.5" customHeight="1" x14ac:dyDescent="0.3">
      <c r="A44" s="20"/>
      <c r="B44" s="20"/>
      <c r="C44" s="20"/>
      <c r="D44" s="20" t="s">
        <v>46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30">
        <v>4700000</v>
      </c>
      <c r="AY44" s="30">
        <f t="shared" si="8"/>
        <v>3999002</v>
      </c>
      <c r="AZ44" s="30">
        <v>8699002</v>
      </c>
      <c r="BA44" s="30">
        <v>0</v>
      </c>
      <c r="BB44" s="30">
        <v>0</v>
      </c>
      <c r="BC44" s="28">
        <f t="shared" si="1"/>
        <v>8699002</v>
      </c>
      <c r="BD44" s="29"/>
      <c r="BE44" s="22"/>
    </row>
    <row r="45" spans="1:57" s="23" customFormat="1" ht="7.5" customHeight="1" x14ac:dyDescent="0.3">
      <c r="A45" s="20"/>
      <c r="B45" s="20"/>
      <c r="C45" s="20"/>
      <c r="D45" s="20" t="s">
        <v>47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30">
        <v>0</v>
      </c>
      <c r="AY45" s="30">
        <f t="shared" si="8"/>
        <v>0</v>
      </c>
      <c r="AZ45" s="30">
        <v>0</v>
      </c>
      <c r="BA45" s="30">
        <v>0</v>
      </c>
      <c r="BB45" s="30">
        <v>0</v>
      </c>
      <c r="BC45" s="28">
        <f t="shared" si="1"/>
        <v>0</v>
      </c>
      <c r="BD45" s="29"/>
      <c r="BE45" s="22"/>
    </row>
    <row r="46" spans="1:57" s="23" customFormat="1" ht="7.5" customHeight="1" x14ac:dyDescent="0.3">
      <c r="A46" s="20"/>
      <c r="B46" s="20"/>
      <c r="C46" s="20"/>
      <c r="D46" s="20" t="s">
        <v>48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30">
        <v>0</v>
      </c>
      <c r="AY46" s="30">
        <f t="shared" si="8"/>
        <v>0</v>
      </c>
      <c r="AZ46" s="30">
        <v>0</v>
      </c>
      <c r="BA46" s="30">
        <v>0</v>
      </c>
      <c r="BB46" s="30">
        <v>0</v>
      </c>
      <c r="BC46" s="28">
        <f t="shared" si="1"/>
        <v>0</v>
      </c>
      <c r="BD46" s="29"/>
      <c r="BE46" s="22"/>
    </row>
    <row r="47" spans="1:57" s="23" customFormat="1" ht="7.5" customHeight="1" x14ac:dyDescent="0.3">
      <c r="A47" s="20"/>
      <c r="B47" s="20"/>
      <c r="C47" s="20"/>
      <c r="D47" s="20" t="s">
        <v>49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30">
        <v>0</v>
      </c>
      <c r="AY47" s="30">
        <f t="shared" si="8"/>
        <v>0</v>
      </c>
      <c r="AZ47" s="30">
        <v>0</v>
      </c>
      <c r="BA47" s="30">
        <v>0</v>
      </c>
      <c r="BB47" s="30">
        <v>0</v>
      </c>
      <c r="BC47" s="28">
        <f t="shared" si="1"/>
        <v>0</v>
      </c>
      <c r="BD47" s="29"/>
      <c r="BE47" s="22"/>
    </row>
    <row r="48" spans="1:57" s="23" customFormat="1" ht="7.5" customHeight="1" x14ac:dyDescent="0.3">
      <c r="A48" s="20"/>
      <c r="B48" s="20"/>
      <c r="C48" s="20"/>
      <c r="D48" s="20" t="s">
        <v>50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30">
        <v>0</v>
      </c>
      <c r="AY48" s="30">
        <f t="shared" si="8"/>
        <v>0</v>
      </c>
      <c r="AZ48" s="30">
        <v>0</v>
      </c>
      <c r="BA48" s="30">
        <v>0</v>
      </c>
      <c r="BB48" s="30">
        <v>0</v>
      </c>
      <c r="BC48" s="28">
        <f t="shared" si="1"/>
        <v>0</v>
      </c>
      <c r="BD48" s="29"/>
      <c r="BE48" s="22"/>
    </row>
    <row r="49" spans="1:57" s="23" customFormat="1" ht="7.5" customHeight="1" x14ac:dyDescent="0.3">
      <c r="A49" s="20"/>
      <c r="B49" s="20"/>
      <c r="C49" s="20"/>
      <c r="D49" s="20" t="s">
        <v>51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30">
        <v>0</v>
      </c>
      <c r="AY49" s="30">
        <f t="shared" si="8"/>
        <v>0</v>
      </c>
      <c r="AZ49" s="30">
        <v>0</v>
      </c>
      <c r="BA49" s="30">
        <v>0</v>
      </c>
      <c r="BB49" s="30">
        <v>0</v>
      </c>
      <c r="BC49" s="28">
        <f t="shared" si="1"/>
        <v>0</v>
      </c>
      <c r="BD49" s="29"/>
      <c r="BE49" s="22"/>
    </row>
    <row r="50" spans="1:57" s="23" customFormat="1" ht="7.5" customHeight="1" x14ac:dyDescent="0.3">
      <c r="A50" s="20"/>
      <c r="B50" s="20"/>
      <c r="C50" s="42" t="s">
        <v>52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5">
        <f>SUM(AX51:AX59)</f>
        <v>1852161130</v>
      </c>
      <c r="AY50" s="45">
        <f t="shared" ref="AY50:BB50" si="9">SUM(AY51:AY59)</f>
        <v>907594455.9799999</v>
      </c>
      <c r="AZ50" s="45">
        <f t="shared" si="9"/>
        <v>2759755585.98</v>
      </c>
      <c r="BA50" s="45">
        <f t="shared" si="9"/>
        <v>270519801.31</v>
      </c>
      <c r="BB50" s="45">
        <f t="shared" si="9"/>
        <v>270519801.31</v>
      </c>
      <c r="BC50" s="45">
        <f t="shared" si="1"/>
        <v>2489235784.6700001</v>
      </c>
      <c r="BD50" s="21">
        <v>0</v>
      </c>
      <c r="BE50" s="22"/>
    </row>
    <row r="51" spans="1:57" s="23" customFormat="1" ht="7.5" customHeight="1" x14ac:dyDescent="0.3">
      <c r="A51" s="20"/>
      <c r="B51" s="20"/>
      <c r="C51" s="20"/>
      <c r="D51" s="20" t="s">
        <v>53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30">
        <v>6708059</v>
      </c>
      <c r="AY51" s="30">
        <f t="shared" ref="AY51:AY59" si="10">AZ51-AX51</f>
        <v>5786900</v>
      </c>
      <c r="AZ51" s="30">
        <v>12494959</v>
      </c>
      <c r="BA51" s="30">
        <v>0</v>
      </c>
      <c r="BB51" s="30">
        <v>0</v>
      </c>
      <c r="BC51" s="28">
        <f t="shared" si="1"/>
        <v>12494959</v>
      </c>
      <c r="BD51" s="29"/>
      <c r="BE51" s="22"/>
    </row>
    <row r="52" spans="1:57" s="23" customFormat="1" ht="7.5" customHeight="1" x14ac:dyDescent="0.3">
      <c r="A52" s="20"/>
      <c r="B52" s="20"/>
      <c r="C52" s="20"/>
      <c r="D52" s="20" t="s">
        <v>54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30">
        <v>525930</v>
      </c>
      <c r="AY52" s="30">
        <f t="shared" si="10"/>
        <v>352527.99</v>
      </c>
      <c r="AZ52" s="30">
        <v>878457.99</v>
      </c>
      <c r="BA52" s="30">
        <v>295510.59999999998</v>
      </c>
      <c r="BB52" s="30">
        <v>295510.59999999998</v>
      </c>
      <c r="BC52" s="28">
        <f t="shared" si="1"/>
        <v>582947.39</v>
      </c>
      <c r="BD52" s="29"/>
      <c r="BE52" s="22"/>
    </row>
    <row r="53" spans="1:57" s="23" customFormat="1" ht="7.5" customHeight="1" x14ac:dyDescent="0.3">
      <c r="A53" s="20"/>
      <c r="B53" s="20"/>
      <c r="C53" s="20"/>
      <c r="D53" s="20" t="s">
        <v>55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30">
        <v>12800000</v>
      </c>
      <c r="AY53" s="30">
        <f t="shared" si="10"/>
        <v>-3691019.5600000005</v>
      </c>
      <c r="AZ53" s="30">
        <v>9108980.4399999995</v>
      </c>
      <c r="BA53" s="30">
        <v>40482.85</v>
      </c>
      <c r="BB53" s="30">
        <v>40482.85</v>
      </c>
      <c r="BC53" s="28">
        <f t="shared" si="1"/>
        <v>9068497.5899999999</v>
      </c>
      <c r="BD53" s="29"/>
      <c r="BE53" s="22"/>
    </row>
    <row r="54" spans="1:57" s="23" customFormat="1" ht="7.5" customHeight="1" x14ac:dyDescent="0.3">
      <c r="A54" s="20"/>
      <c r="B54" s="20"/>
      <c r="C54" s="20"/>
      <c r="D54" s="20" t="s">
        <v>56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30">
        <v>1496177192</v>
      </c>
      <c r="AY54" s="30">
        <f t="shared" si="10"/>
        <v>915741389</v>
      </c>
      <c r="AZ54" s="30">
        <v>2411918581</v>
      </c>
      <c r="BA54" s="30">
        <v>177557320.27000001</v>
      </c>
      <c r="BB54" s="30">
        <v>177557320.27000001</v>
      </c>
      <c r="BC54" s="28">
        <f t="shared" si="1"/>
        <v>2234361260.73</v>
      </c>
      <c r="BD54" s="29"/>
      <c r="BE54" s="22"/>
    </row>
    <row r="55" spans="1:57" s="23" customFormat="1" ht="7.5" customHeight="1" x14ac:dyDescent="0.3">
      <c r="A55" s="20"/>
      <c r="B55" s="20"/>
      <c r="C55" s="20"/>
      <c r="D55" s="20" t="s">
        <v>57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30">
        <v>0</v>
      </c>
      <c r="AY55" s="30">
        <f t="shared" si="10"/>
        <v>0</v>
      </c>
      <c r="AZ55" s="30">
        <v>0</v>
      </c>
      <c r="BA55" s="30">
        <v>0</v>
      </c>
      <c r="BB55" s="30">
        <v>0</v>
      </c>
      <c r="BC55" s="28">
        <f t="shared" si="1"/>
        <v>0</v>
      </c>
      <c r="BD55" s="29"/>
      <c r="BE55" s="22"/>
    </row>
    <row r="56" spans="1:57" s="23" customFormat="1" ht="7.5" customHeight="1" x14ac:dyDescent="0.3">
      <c r="A56" s="20"/>
      <c r="B56" s="20"/>
      <c r="C56" s="20"/>
      <c r="D56" s="20" t="s">
        <v>58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30">
        <v>231449949</v>
      </c>
      <c r="AY56" s="30">
        <f t="shared" si="10"/>
        <v>-52874341.450000018</v>
      </c>
      <c r="AZ56" s="30">
        <v>178575607.54999998</v>
      </c>
      <c r="BA56" s="30">
        <v>41358657.549999997</v>
      </c>
      <c r="BB56" s="30">
        <v>41358657.549999997</v>
      </c>
      <c r="BC56" s="28">
        <f t="shared" si="1"/>
        <v>137216950</v>
      </c>
      <c r="BD56" s="29"/>
      <c r="BE56" s="22"/>
    </row>
    <row r="57" spans="1:57" s="23" customFormat="1" ht="7.5" customHeight="1" x14ac:dyDescent="0.3">
      <c r="A57" s="20"/>
      <c r="B57" s="20"/>
      <c r="C57" s="20"/>
      <c r="D57" s="20" t="s">
        <v>59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30">
        <v>0</v>
      </c>
      <c r="AY57" s="30">
        <f t="shared" si="10"/>
        <v>0</v>
      </c>
      <c r="AZ57" s="30">
        <v>0</v>
      </c>
      <c r="BA57" s="30">
        <v>0</v>
      </c>
      <c r="BB57" s="30">
        <v>0</v>
      </c>
      <c r="BC57" s="28">
        <f t="shared" si="1"/>
        <v>0</v>
      </c>
      <c r="BD57" s="29"/>
      <c r="BE57" s="22"/>
    </row>
    <row r="58" spans="1:57" s="23" customFormat="1" ht="7.5" customHeight="1" x14ac:dyDescent="0.3">
      <c r="A58" s="20"/>
      <c r="B58" s="20"/>
      <c r="C58" s="20"/>
      <c r="D58" s="20" t="s">
        <v>60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30">
        <v>100000000</v>
      </c>
      <c r="AY58" s="30">
        <f t="shared" si="10"/>
        <v>40289000</v>
      </c>
      <c r="AZ58" s="30">
        <v>140289000</v>
      </c>
      <c r="BA58" s="30">
        <v>51267830.039999999</v>
      </c>
      <c r="BB58" s="30">
        <v>51267830.039999999</v>
      </c>
      <c r="BC58" s="28">
        <f t="shared" si="1"/>
        <v>89021169.960000008</v>
      </c>
      <c r="BD58" s="29"/>
      <c r="BE58" s="22"/>
    </row>
    <row r="59" spans="1:57" s="23" customFormat="1" ht="7.5" customHeight="1" x14ac:dyDescent="0.3">
      <c r="A59" s="20"/>
      <c r="B59" s="20"/>
      <c r="C59" s="20"/>
      <c r="D59" s="20" t="s">
        <v>61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30">
        <v>4500000</v>
      </c>
      <c r="AY59" s="30">
        <f t="shared" si="10"/>
        <v>1990000</v>
      </c>
      <c r="AZ59" s="30">
        <v>6490000</v>
      </c>
      <c r="BA59" s="30">
        <v>0</v>
      </c>
      <c r="BB59" s="30">
        <v>0</v>
      </c>
      <c r="BC59" s="28">
        <f t="shared" si="1"/>
        <v>6490000</v>
      </c>
      <c r="BD59" s="29"/>
      <c r="BE59" s="22"/>
    </row>
    <row r="60" spans="1:57" s="23" customFormat="1" ht="7.5" customHeight="1" x14ac:dyDescent="0.3">
      <c r="A60" s="20"/>
      <c r="B60" s="20"/>
      <c r="C60" s="42" t="s">
        <v>62</v>
      </c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5">
        <f>SUM(AX61:AX63)</f>
        <v>2169379426</v>
      </c>
      <c r="AY60" s="45">
        <f t="shared" ref="AY60:BB60" si="11">SUM(AY61:AY63)</f>
        <v>-207500000</v>
      </c>
      <c r="AZ60" s="45">
        <f t="shared" si="11"/>
        <v>1961879426</v>
      </c>
      <c r="BA60" s="45">
        <f t="shared" si="11"/>
        <v>1725627375.3800001</v>
      </c>
      <c r="BB60" s="45">
        <f t="shared" si="11"/>
        <v>1725627375.3800001</v>
      </c>
      <c r="BC60" s="45">
        <f t="shared" si="1"/>
        <v>236252050.61999989</v>
      </c>
      <c r="BD60" s="21">
        <v>0</v>
      </c>
      <c r="BE60" s="22"/>
    </row>
    <row r="61" spans="1:57" s="23" customFormat="1" ht="7.5" customHeight="1" x14ac:dyDescent="0.3">
      <c r="A61" s="20"/>
      <c r="B61" s="20"/>
      <c r="C61" s="20"/>
      <c r="D61" s="20" t="s">
        <v>63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30">
        <v>0</v>
      </c>
      <c r="AY61" s="30">
        <f t="shared" ref="AY61:AY63" si="12">AZ61-AX61</f>
        <v>0</v>
      </c>
      <c r="AZ61" s="30">
        <v>0</v>
      </c>
      <c r="BA61" s="30">
        <v>0</v>
      </c>
      <c r="BB61" s="30">
        <v>0</v>
      </c>
      <c r="BC61" s="28">
        <f t="shared" si="1"/>
        <v>0</v>
      </c>
      <c r="BD61" s="29"/>
      <c r="BE61" s="22"/>
    </row>
    <row r="62" spans="1:57" s="23" customFormat="1" ht="7.5" customHeight="1" x14ac:dyDescent="0.3">
      <c r="A62" s="20"/>
      <c r="B62" s="20"/>
      <c r="C62" s="20"/>
      <c r="D62" s="20" t="s">
        <v>64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30">
        <v>308303680</v>
      </c>
      <c r="AY62" s="30">
        <f t="shared" si="12"/>
        <v>-127500000</v>
      </c>
      <c r="AZ62" s="30">
        <v>180803680</v>
      </c>
      <c r="BA62" s="30">
        <v>99082728.439999998</v>
      </c>
      <c r="BB62" s="30">
        <v>99082728.439999998</v>
      </c>
      <c r="BC62" s="28">
        <f t="shared" si="1"/>
        <v>81720951.560000002</v>
      </c>
      <c r="BD62" s="29"/>
      <c r="BE62" s="22"/>
    </row>
    <row r="63" spans="1:57" s="23" customFormat="1" ht="7.5" customHeight="1" x14ac:dyDescent="0.3">
      <c r="A63" s="20"/>
      <c r="B63" s="20"/>
      <c r="C63" s="20"/>
      <c r="D63" s="20" t="s">
        <v>65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30">
        <v>1861075746</v>
      </c>
      <c r="AY63" s="30">
        <f t="shared" si="12"/>
        <v>-80000000</v>
      </c>
      <c r="AZ63" s="30">
        <v>1781075746</v>
      </c>
      <c r="BA63" s="30">
        <v>1626544646.9400001</v>
      </c>
      <c r="BB63" s="30">
        <v>1626544646.9400001</v>
      </c>
      <c r="BC63" s="28">
        <f t="shared" si="1"/>
        <v>154531099.05999994</v>
      </c>
      <c r="BD63" s="29"/>
      <c r="BE63" s="22"/>
    </row>
    <row r="64" spans="1:57" s="23" customFormat="1" ht="7.5" customHeight="1" x14ac:dyDescent="0.3">
      <c r="A64" s="20"/>
      <c r="B64" s="20"/>
      <c r="C64" s="42" t="s">
        <v>66</v>
      </c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6">
        <f>SUM(AX65:AX72)</f>
        <v>100000000</v>
      </c>
      <c r="AY64" s="46">
        <f t="shared" ref="AY64:BB64" si="13">SUM(AY65:AY72)</f>
        <v>-100000000</v>
      </c>
      <c r="AZ64" s="46">
        <f t="shared" si="13"/>
        <v>0</v>
      </c>
      <c r="BA64" s="46">
        <f t="shared" si="13"/>
        <v>0</v>
      </c>
      <c r="BB64" s="46">
        <f t="shared" si="13"/>
        <v>0</v>
      </c>
      <c r="BC64" s="46">
        <f t="shared" si="1"/>
        <v>0</v>
      </c>
      <c r="BD64" s="21">
        <v>0</v>
      </c>
      <c r="BE64" s="22"/>
    </row>
    <row r="65" spans="1:57" s="23" customFormat="1" ht="7.5" customHeight="1" x14ac:dyDescent="0.3">
      <c r="A65" s="20"/>
      <c r="B65" s="20"/>
      <c r="C65" s="20"/>
      <c r="D65" s="20" t="s">
        <v>67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30">
        <v>0</v>
      </c>
      <c r="AY65" s="30">
        <f t="shared" ref="AY65:AY69" si="14">AZ65-AX65</f>
        <v>0</v>
      </c>
      <c r="AZ65" s="30">
        <v>0</v>
      </c>
      <c r="BA65" s="30">
        <v>0</v>
      </c>
      <c r="BB65" s="30">
        <v>0</v>
      </c>
      <c r="BC65" s="28">
        <f t="shared" si="1"/>
        <v>0</v>
      </c>
      <c r="BD65" s="29"/>
      <c r="BE65" s="22"/>
    </row>
    <row r="66" spans="1:57" s="23" customFormat="1" ht="7.5" customHeight="1" x14ac:dyDescent="0.3">
      <c r="A66" s="20"/>
      <c r="B66" s="20"/>
      <c r="C66" s="20"/>
      <c r="D66" s="20" t="s">
        <v>68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30">
        <v>0</v>
      </c>
      <c r="AY66" s="30">
        <f t="shared" si="14"/>
        <v>0</v>
      </c>
      <c r="AZ66" s="30">
        <v>0</v>
      </c>
      <c r="BA66" s="30">
        <v>0</v>
      </c>
      <c r="BB66" s="30">
        <v>0</v>
      </c>
      <c r="BC66" s="28">
        <f t="shared" si="1"/>
        <v>0</v>
      </c>
      <c r="BD66" s="29"/>
      <c r="BE66" s="22"/>
    </row>
    <row r="67" spans="1:57" s="23" customFormat="1" ht="7.5" customHeight="1" x14ac:dyDescent="0.3">
      <c r="A67" s="20"/>
      <c r="B67" s="20"/>
      <c r="C67" s="20"/>
      <c r="D67" s="20" t="s">
        <v>69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30">
        <v>0</v>
      </c>
      <c r="AY67" s="30">
        <f t="shared" si="14"/>
        <v>0</v>
      </c>
      <c r="AZ67" s="30">
        <v>0</v>
      </c>
      <c r="BA67" s="30">
        <v>0</v>
      </c>
      <c r="BB67" s="30">
        <v>0</v>
      </c>
      <c r="BC67" s="28">
        <f t="shared" si="1"/>
        <v>0</v>
      </c>
      <c r="BD67" s="29"/>
      <c r="BE67" s="22"/>
    </row>
    <row r="68" spans="1:57" s="23" customFormat="1" ht="7.5" customHeight="1" x14ac:dyDescent="0.3">
      <c r="A68" s="20"/>
      <c r="B68" s="20"/>
      <c r="C68" s="20"/>
      <c r="D68" s="20" t="s">
        <v>70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30">
        <v>0</v>
      </c>
      <c r="AY68" s="30">
        <f t="shared" si="14"/>
        <v>0</v>
      </c>
      <c r="AZ68" s="30">
        <v>0</v>
      </c>
      <c r="BA68" s="30">
        <v>0</v>
      </c>
      <c r="BB68" s="30">
        <v>0</v>
      </c>
      <c r="BC68" s="28">
        <f t="shared" si="1"/>
        <v>0</v>
      </c>
      <c r="BD68" s="29"/>
      <c r="BE68" s="22"/>
    </row>
    <row r="69" spans="1:57" s="23" customFormat="1" ht="7.5" customHeight="1" x14ac:dyDescent="0.3">
      <c r="A69" s="20"/>
      <c r="B69" s="20"/>
      <c r="C69" s="20"/>
      <c r="D69" s="20" t="s">
        <v>71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30">
        <v>0</v>
      </c>
      <c r="AY69" s="30">
        <f t="shared" si="14"/>
        <v>0</v>
      </c>
      <c r="AZ69" s="30">
        <v>0</v>
      </c>
      <c r="BA69" s="30">
        <v>0</v>
      </c>
      <c r="BB69" s="30">
        <v>0</v>
      </c>
      <c r="BC69" s="28">
        <f t="shared" si="1"/>
        <v>0</v>
      </c>
      <c r="BD69" s="29"/>
      <c r="BE69" s="22"/>
    </row>
    <row r="70" spans="1:57" s="23" customFormat="1" ht="7.5" customHeight="1" x14ac:dyDescent="0.3">
      <c r="A70" s="20"/>
      <c r="B70" s="20"/>
      <c r="C70" s="20"/>
      <c r="E70" s="20" t="s">
        <v>72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30">
        <v>0</v>
      </c>
      <c r="AY70" s="30">
        <v>0</v>
      </c>
      <c r="AZ70" s="30"/>
      <c r="BA70" s="30"/>
      <c r="BB70" s="30">
        <v>0</v>
      </c>
      <c r="BC70" s="28">
        <f t="shared" si="1"/>
        <v>0</v>
      </c>
      <c r="BD70" s="21"/>
      <c r="BE70" s="22"/>
    </row>
    <row r="71" spans="1:57" s="23" customFormat="1" ht="7.5" customHeight="1" x14ac:dyDescent="0.3">
      <c r="A71" s="20"/>
      <c r="B71" s="20"/>
      <c r="C71" s="20"/>
      <c r="D71" s="20" t="s">
        <v>73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30">
        <v>100000000</v>
      </c>
      <c r="AY71" s="30">
        <f t="shared" ref="AY71:AY72" si="15">AZ71-AX71</f>
        <v>-100000000</v>
      </c>
      <c r="AZ71" s="30">
        <v>0</v>
      </c>
      <c r="BA71" s="30">
        <v>0</v>
      </c>
      <c r="BB71" s="30">
        <v>0</v>
      </c>
      <c r="BC71" s="28">
        <f t="shared" si="1"/>
        <v>0</v>
      </c>
      <c r="BD71" s="29"/>
      <c r="BE71" s="22"/>
    </row>
    <row r="72" spans="1:57" s="23" customFormat="1" ht="7.5" customHeight="1" x14ac:dyDescent="0.3">
      <c r="A72" s="20"/>
      <c r="B72" s="20"/>
      <c r="C72" s="20"/>
      <c r="D72" s="20" t="s">
        <v>74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30">
        <v>0</v>
      </c>
      <c r="AY72" s="30">
        <f t="shared" si="15"/>
        <v>0</v>
      </c>
      <c r="AZ72" s="30">
        <v>0</v>
      </c>
      <c r="BA72" s="30">
        <v>0</v>
      </c>
      <c r="BB72" s="30">
        <v>0</v>
      </c>
      <c r="BC72" s="28">
        <f t="shared" si="1"/>
        <v>0</v>
      </c>
      <c r="BD72" s="29"/>
      <c r="BE72" s="22"/>
    </row>
    <row r="73" spans="1:57" s="23" customFormat="1" ht="7.5" customHeight="1" x14ac:dyDescent="0.3">
      <c r="A73" s="20"/>
      <c r="B73" s="20"/>
      <c r="C73" s="42" t="s">
        <v>75</v>
      </c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5">
        <f>SUM(AX74:AX76)</f>
        <v>0</v>
      </c>
      <c r="AY73" s="45">
        <f t="shared" ref="AY73:BB73" si="16">SUM(AY74:AY76)</f>
        <v>0</v>
      </c>
      <c r="AZ73" s="45">
        <f t="shared" si="16"/>
        <v>0</v>
      </c>
      <c r="BA73" s="45">
        <f t="shared" si="16"/>
        <v>0</v>
      </c>
      <c r="BB73" s="45">
        <f t="shared" si="16"/>
        <v>0</v>
      </c>
      <c r="BC73" s="46">
        <f t="shared" si="1"/>
        <v>0</v>
      </c>
      <c r="BD73" s="21">
        <v>0</v>
      </c>
      <c r="BE73" s="22"/>
    </row>
    <row r="74" spans="1:57" s="23" customFormat="1" ht="7.5" customHeight="1" x14ac:dyDescent="0.3">
      <c r="A74" s="20"/>
      <c r="B74" s="20"/>
      <c r="C74" s="20"/>
      <c r="D74" s="20" t="s">
        <v>76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30">
        <v>0</v>
      </c>
      <c r="AY74" s="30">
        <f t="shared" ref="AY74:AY76" si="17">AZ74-AX74</f>
        <v>0</v>
      </c>
      <c r="AZ74" s="30">
        <v>0</v>
      </c>
      <c r="BA74" s="30">
        <v>0</v>
      </c>
      <c r="BB74" s="30">
        <v>0</v>
      </c>
      <c r="BC74" s="28">
        <f t="shared" si="1"/>
        <v>0</v>
      </c>
      <c r="BD74" s="29"/>
      <c r="BE74" s="22"/>
    </row>
    <row r="75" spans="1:57" s="23" customFormat="1" ht="7.5" customHeight="1" x14ac:dyDescent="0.3">
      <c r="A75" s="20"/>
      <c r="B75" s="20"/>
      <c r="C75" s="20"/>
      <c r="D75" s="20" t="s">
        <v>77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30">
        <v>0</v>
      </c>
      <c r="AY75" s="30">
        <f t="shared" si="17"/>
        <v>0</v>
      </c>
      <c r="AZ75" s="30">
        <v>0</v>
      </c>
      <c r="BA75" s="30">
        <v>0</v>
      </c>
      <c r="BB75" s="30">
        <v>0</v>
      </c>
      <c r="BC75" s="28">
        <f t="shared" si="1"/>
        <v>0</v>
      </c>
      <c r="BD75" s="29"/>
      <c r="BE75" s="22"/>
    </row>
    <row r="76" spans="1:57" s="23" customFormat="1" ht="7.5" customHeight="1" x14ac:dyDescent="0.3">
      <c r="A76" s="20"/>
      <c r="B76" s="24"/>
      <c r="C76" s="31"/>
      <c r="D76" s="20" t="s">
        <v>78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30">
        <v>0</v>
      </c>
      <c r="AY76" s="30">
        <f t="shared" si="17"/>
        <v>0</v>
      </c>
      <c r="AZ76" s="30">
        <v>0</v>
      </c>
      <c r="BA76" s="30">
        <v>0</v>
      </c>
      <c r="BB76" s="30">
        <v>0</v>
      </c>
      <c r="BC76" s="28">
        <f t="shared" ref="BC76:BC84" si="18">AZ76-BA76</f>
        <v>0</v>
      </c>
      <c r="BD76" s="29"/>
      <c r="BE76" s="22"/>
    </row>
    <row r="77" spans="1:57" s="23" customFormat="1" ht="7.5" customHeight="1" x14ac:dyDescent="0.3">
      <c r="A77" s="20"/>
      <c r="B77" s="24"/>
      <c r="C77" s="43" t="s">
        <v>79</v>
      </c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5">
        <f>SUM(AX78:AX84)</f>
        <v>0</v>
      </c>
      <c r="AY77" s="45">
        <f t="shared" ref="AY77:BB77" si="19">SUM(AY78:AY84)</f>
        <v>0</v>
      </c>
      <c r="AZ77" s="45">
        <f t="shared" si="19"/>
        <v>0</v>
      </c>
      <c r="BA77" s="45">
        <f t="shared" si="19"/>
        <v>0</v>
      </c>
      <c r="BB77" s="45">
        <f t="shared" si="19"/>
        <v>0</v>
      </c>
      <c r="BC77" s="46">
        <f t="shared" si="18"/>
        <v>0</v>
      </c>
      <c r="BD77" s="21">
        <v>0</v>
      </c>
      <c r="BE77" s="22"/>
    </row>
    <row r="78" spans="1:57" s="23" customFormat="1" ht="7.5" customHeight="1" x14ac:dyDescent="0.3">
      <c r="A78" s="20"/>
      <c r="B78" s="24"/>
      <c r="C78" s="31"/>
      <c r="D78" s="20" t="s">
        <v>80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30">
        <v>0</v>
      </c>
      <c r="AY78" s="30">
        <f t="shared" ref="AY78:AY84" si="20">AZ78-AX78</f>
        <v>0</v>
      </c>
      <c r="AZ78" s="30">
        <v>0</v>
      </c>
      <c r="BA78" s="30">
        <v>0</v>
      </c>
      <c r="BB78" s="30">
        <v>0</v>
      </c>
      <c r="BC78" s="28">
        <f t="shared" si="18"/>
        <v>0</v>
      </c>
      <c r="BD78" s="29"/>
      <c r="BE78" s="22"/>
    </row>
    <row r="79" spans="1:57" s="23" customFormat="1" ht="7.5" customHeight="1" x14ac:dyDescent="0.3">
      <c r="A79" s="20"/>
      <c r="B79" s="24"/>
      <c r="C79" s="31"/>
      <c r="D79" s="20" t="s">
        <v>81</v>
      </c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30">
        <v>0</v>
      </c>
      <c r="AY79" s="30">
        <f t="shared" si="20"/>
        <v>0</v>
      </c>
      <c r="AZ79" s="30">
        <v>0</v>
      </c>
      <c r="BA79" s="30">
        <v>0</v>
      </c>
      <c r="BB79" s="30">
        <v>0</v>
      </c>
      <c r="BC79" s="28">
        <f t="shared" si="18"/>
        <v>0</v>
      </c>
      <c r="BD79" s="29"/>
      <c r="BE79" s="22"/>
    </row>
    <row r="80" spans="1:57" s="23" customFormat="1" ht="7.5" customHeight="1" x14ac:dyDescent="0.3">
      <c r="A80" s="20"/>
      <c r="B80" s="24"/>
      <c r="C80" s="31"/>
      <c r="D80" s="20" t="s">
        <v>82</v>
      </c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30">
        <v>0</v>
      </c>
      <c r="AY80" s="30">
        <f t="shared" si="20"/>
        <v>0</v>
      </c>
      <c r="AZ80" s="30">
        <v>0</v>
      </c>
      <c r="BA80" s="30">
        <v>0</v>
      </c>
      <c r="BB80" s="30">
        <v>0</v>
      </c>
      <c r="BC80" s="28">
        <f t="shared" si="18"/>
        <v>0</v>
      </c>
      <c r="BD80" s="29"/>
      <c r="BE80" s="22"/>
    </row>
    <row r="81" spans="1:57" s="23" customFormat="1" ht="7.5" customHeight="1" x14ac:dyDescent="0.3">
      <c r="A81" s="20"/>
      <c r="B81" s="24"/>
      <c r="C81" s="31"/>
      <c r="D81" s="20" t="s">
        <v>83</v>
      </c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30">
        <v>0</v>
      </c>
      <c r="AY81" s="30">
        <f t="shared" si="20"/>
        <v>0</v>
      </c>
      <c r="AZ81" s="30">
        <v>0</v>
      </c>
      <c r="BA81" s="30">
        <v>0</v>
      </c>
      <c r="BB81" s="30">
        <v>0</v>
      </c>
      <c r="BC81" s="28">
        <f t="shared" si="18"/>
        <v>0</v>
      </c>
      <c r="BD81" s="29"/>
      <c r="BE81" s="22"/>
    </row>
    <row r="82" spans="1:57" s="23" customFormat="1" ht="7.5" customHeight="1" x14ac:dyDescent="0.3">
      <c r="A82" s="20"/>
      <c r="B82" s="24"/>
      <c r="C82" s="31"/>
      <c r="D82" s="20" t="s">
        <v>84</v>
      </c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30">
        <v>0</v>
      </c>
      <c r="AY82" s="30">
        <f t="shared" si="20"/>
        <v>0</v>
      </c>
      <c r="AZ82" s="30">
        <v>0</v>
      </c>
      <c r="BA82" s="30">
        <v>0</v>
      </c>
      <c r="BB82" s="30">
        <v>0</v>
      </c>
      <c r="BC82" s="28">
        <f t="shared" si="18"/>
        <v>0</v>
      </c>
      <c r="BD82" s="29"/>
      <c r="BE82" s="22"/>
    </row>
    <row r="83" spans="1:57" s="23" customFormat="1" ht="7.5" customHeight="1" x14ac:dyDescent="0.3">
      <c r="A83" s="20"/>
      <c r="B83" s="24"/>
      <c r="C83" s="31"/>
      <c r="D83" s="20" t="s">
        <v>85</v>
      </c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30">
        <v>0</v>
      </c>
      <c r="AY83" s="30">
        <f t="shared" si="20"/>
        <v>0</v>
      </c>
      <c r="AZ83" s="30">
        <v>0</v>
      </c>
      <c r="BA83" s="30">
        <v>0</v>
      </c>
      <c r="BB83" s="30">
        <v>0</v>
      </c>
      <c r="BC83" s="28">
        <f t="shared" si="18"/>
        <v>0</v>
      </c>
      <c r="BD83" s="29"/>
      <c r="BE83" s="22"/>
    </row>
    <row r="84" spans="1:57" s="23" customFormat="1" ht="7.5" customHeight="1" x14ac:dyDescent="0.3">
      <c r="A84" s="20"/>
      <c r="B84" s="24"/>
      <c r="C84" s="31"/>
      <c r="D84" s="20" t="s">
        <v>86</v>
      </c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30">
        <v>0</v>
      </c>
      <c r="AY84" s="30">
        <f t="shared" si="20"/>
        <v>0</v>
      </c>
      <c r="AZ84" s="30">
        <v>0</v>
      </c>
      <c r="BA84" s="30">
        <v>0</v>
      </c>
      <c r="BB84" s="30">
        <v>0</v>
      </c>
      <c r="BC84" s="28">
        <f t="shared" si="18"/>
        <v>0</v>
      </c>
      <c r="BD84" s="29"/>
      <c r="BE84" s="22"/>
    </row>
    <row r="85" spans="1:57" s="23" customFormat="1" ht="7.5" customHeight="1" x14ac:dyDescent="0.3">
      <c r="A85" s="20"/>
      <c r="B85" s="24"/>
      <c r="C85" s="31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30"/>
      <c r="AY85" s="30"/>
      <c r="AZ85" s="30"/>
      <c r="BA85" s="30"/>
      <c r="BB85" s="30"/>
      <c r="BC85" s="30"/>
      <c r="BD85" s="20"/>
      <c r="BE85" s="22"/>
    </row>
    <row r="86" spans="1:57" s="23" customFormat="1" ht="7.5" customHeight="1" x14ac:dyDescent="0.3">
      <c r="A86" s="20"/>
      <c r="B86" s="24"/>
      <c r="C86" s="31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30"/>
      <c r="AY86" s="30"/>
      <c r="AZ86" s="30"/>
      <c r="BA86" s="30"/>
      <c r="BB86" s="30"/>
      <c r="BC86" s="30"/>
      <c r="BD86" s="20"/>
      <c r="BE86" s="22"/>
    </row>
    <row r="87" spans="1:57" s="23" customFormat="1" ht="7.5" customHeight="1" x14ac:dyDescent="0.3">
      <c r="A87" s="20"/>
      <c r="B87" s="24"/>
      <c r="C87" s="31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30"/>
      <c r="AY87" s="30"/>
      <c r="AZ87" s="30"/>
      <c r="BA87" s="30"/>
      <c r="BB87" s="30"/>
      <c r="BC87" s="30"/>
      <c r="BD87" s="20"/>
      <c r="BE87" s="22"/>
    </row>
    <row r="88" spans="1:57" s="23" customFormat="1" ht="7.5" customHeight="1" x14ac:dyDescent="0.3">
      <c r="A88" s="32"/>
      <c r="B88" s="33"/>
      <c r="C88" s="34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5"/>
      <c r="AY88" s="35"/>
      <c r="AZ88" s="35"/>
      <c r="BA88" s="35"/>
      <c r="BB88" s="35"/>
      <c r="BC88" s="35"/>
      <c r="BD88" s="32"/>
      <c r="BE88" s="22"/>
    </row>
    <row r="89" spans="1:57" s="23" customFormat="1" ht="7.5" customHeight="1" x14ac:dyDescent="0.3">
      <c r="A89" s="20"/>
      <c r="B89" s="24"/>
      <c r="C89" s="31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30"/>
      <c r="AY89" s="30"/>
      <c r="AZ89" s="30"/>
      <c r="BA89" s="30"/>
      <c r="BB89" s="30"/>
      <c r="BC89" s="30"/>
      <c r="BD89" s="20"/>
      <c r="BE89" s="22"/>
    </row>
    <row r="90" spans="1:57" s="23" customFormat="1" ht="7.5" customHeight="1" x14ac:dyDescent="0.3">
      <c r="A90" s="20"/>
      <c r="B90" s="24"/>
      <c r="C90" s="31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30"/>
      <c r="AY90" s="30"/>
      <c r="AZ90" s="30"/>
      <c r="BA90" s="30"/>
      <c r="BB90" s="30"/>
      <c r="BC90" s="30"/>
      <c r="BD90" s="20"/>
      <c r="BE90" s="22"/>
    </row>
    <row r="91" spans="1:57" s="23" customFormat="1" ht="7.5" customHeight="1" x14ac:dyDescent="0.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30"/>
      <c r="AY91" s="30"/>
      <c r="AZ91" s="30"/>
      <c r="BA91" s="30"/>
      <c r="BB91" s="30"/>
      <c r="BC91" s="30"/>
      <c r="BD91" s="20"/>
      <c r="BE91" s="22"/>
    </row>
    <row r="92" spans="1:57" s="23" customFormat="1" ht="7.5" customHeight="1" x14ac:dyDescent="0.3">
      <c r="A92" s="24" t="s">
        <v>87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5"/>
      <c r="AY92" s="25"/>
      <c r="AZ92" s="25"/>
      <c r="BA92" s="25"/>
      <c r="BB92" s="25"/>
      <c r="BC92" s="25"/>
      <c r="BD92" s="26"/>
      <c r="BE92" s="22"/>
    </row>
    <row r="93" spans="1:57" s="23" customFormat="1" ht="7.5" customHeight="1" x14ac:dyDescent="0.3">
      <c r="A93" s="20"/>
      <c r="B93" s="24" t="s">
        <v>88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5">
        <f>AX94+AX102+AX112+AX122+AX132+AX142+AX146+AX155+AX159</f>
        <v>231915571</v>
      </c>
      <c r="AY93" s="25">
        <f t="shared" ref="AY93:BB93" si="21">AY94+AY102+AY112+AY122+AY132+AY142+AY146+AY155+AY159</f>
        <v>-2750972.3799999952</v>
      </c>
      <c r="AZ93" s="25">
        <f t="shared" si="21"/>
        <v>229164598.62</v>
      </c>
      <c r="BA93" s="25">
        <f t="shared" si="21"/>
        <v>157495977.24000001</v>
      </c>
      <c r="BB93" s="25">
        <f t="shared" si="21"/>
        <v>157495977.24000001</v>
      </c>
      <c r="BC93" s="25">
        <f>BC94+BC102+BC112+BC122+BC132+BC142+BC146+BC155+BC159</f>
        <v>71668621.38000001</v>
      </c>
      <c r="BD93" s="26">
        <v>0</v>
      </c>
      <c r="BE93" s="22"/>
    </row>
    <row r="94" spans="1:57" s="23" customFormat="1" ht="7.5" customHeight="1" x14ac:dyDescent="0.3">
      <c r="A94" s="20"/>
      <c r="B94" s="20"/>
      <c r="C94" s="41" t="s">
        <v>14</v>
      </c>
      <c r="D94" s="44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5">
        <f>SUM(AX95:AX101)</f>
        <v>0</v>
      </c>
      <c r="AY94" s="45">
        <f t="shared" ref="AY94:BB94" si="22">SUM(AY95:AY101)</f>
        <v>0</v>
      </c>
      <c r="AZ94" s="45">
        <f t="shared" si="22"/>
        <v>0</v>
      </c>
      <c r="BA94" s="45">
        <f t="shared" si="22"/>
        <v>0</v>
      </c>
      <c r="BB94" s="45">
        <f t="shared" si="22"/>
        <v>0</v>
      </c>
      <c r="BC94" s="45">
        <f t="shared" ref="BC94:BC156" si="23">AZ94-BA94</f>
        <v>0</v>
      </c>
      <c r="BD94" s="47">
        <v>0</v>
      </c>
      <c r="BE94" s="22"/>
    </row>
    <row r="95" spans="1:57" s="23" customFormat="1" ht="7.5" customHeight="1" x14ac:dyDescent="0.3">
      <c r="A95" s="20"/>
      <c r="B95" s="20"/>
      <c r="C95" s="27"/>
      <c r="D95" s="20" t="s">
        <v>15</v>
      </c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30">
        <v>0</v>
      </c>
      <c r="AY95" s="30">
        <f>AZ95-AX95</f>
        <v>0</v>
      </c>
      <c r="AZ95" s="30">
        <v>0</v>
      </c>
      <c r="BA95" s="30">
        <v>0</v>
      </c>
      <c r="BB95" s="30">
        <v>0</v>
      </c>
      <c r="BC95" s="28">
        <f t="shared" si="23"/>
        <v>0</v>
      </c>
      <c r="BD95" s="29"/>
      <c r="BE95" s="22"/>
    </row>
    <row r="96" spans="1:57" s="23" customFormat="1" ht="7.5" customHeight="1" x14ac:dyDescent="0.3">
      <c r="A96" s="20"/>
      <c r="B96" s="20"/>
      <c r="C96" s="27"/>
      <c r="D96" s="20" t="s">
        <v>16</v>
      </c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30">
        <v>0</v>
      </c>
      <c r="AY96" s="30">
        <f t="shared" ref="AY96:AY101" si="24">AZ96-AX96</f>
        <v>0</v>
      </c>
      <c r="AZ96" s="30">
        <v>0</v>
      </c>
      <c r="BA96" s="30">
        <v>0</v>
      </c>
      <c r="BB96" s="30">
        <v>0</v>
      </c>
      <c r="BC96" s="28">
        <f t="shared" si="23"/>
        <v>0</v>
      </c>
      <c r="BD96" s="29"/>
      <c r="BE96" s="22"/>
    </row>
    <row r="97" spans="1:57" s="23" customFormat="1" ht="7.5" customHeight="1" x14ac:dyDescent="0.3">
      <c r="A97" s="20"/>
      <c r="B97" s="20"/>
      <c r="C97" s="27"/>
      <c r="D97" s="20" t="s">
        <v>17</v>
      </c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30">
        <v>0</v>
      </c>
      <c r="AY97" s="30">
        <f t="shared" si="24"/>
        <v>0</v>
      </c>
      <c r="AZ97" s="30">
        <v>0</v>
      </c>
      <c r="BA97" s="30">
        <v>0</v>
      </c>
      <c r="BB97" s="30">
        <v>0</v>
      </c>
      <c r="BC97" s="28">
        <f t="shared" si="23"/>
        <v>0</v>
      </c>
      <c r="BD97" s="29"/>
      <c r="BE97" s="22"/>
    </row>
    <row r="98" spans="1:57" s="23" customFormat="1" ht="7.5" customHeight="1" x14ac:dyDescent="0.3">
      <c r="A98" s="20"/>
      <c r="B98" s="20"/>
      <c r="C98" s="27"/>
      <c r="D98" s="20" t="s">
        <v>18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30">
        <v>0</v>
      </c>
      <c r="AY98" s="30">
        <f t="shared" si="24"/>
        <v>0</v>
      </c>
      <c r="AZ98" s="30">
        <v>0</v>
      </c>
      <c r="BA98" s="30">
        <v>0</v>
      </c>
      <c r="BB98" s="30">
        <v>0</v>
      </c>
      <c r="BC98" s="28">
        <f t="shared" si="23"/>
        <v>0</v>
      </c>
      <c r="BD98" s="29"/>
      <c r="BE98" s="22"/>
    </row>
    <row r="99" spans="1:57" s="23" customFormat="1" ht="7.5" customHeight="1" x14ac:dyDescent="0.3">
      <c r="A99" s="20"/>
      <c r="B99" s="20"/>
      <c r="C99" s="27"/>
      <c r="D99" s="20" t="s">
        <v>19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30">
        <v>0</v>
      </c>
      <c r="AY99" s="30">
        <f t="shared" si="24"/>
        <v>0</v>
      </c>
      <c r="AZ99" s="30">
        <v>0</v>
      </c>
      <c r="BA99" s="30">
        <v>0</v>
      </c>
      <c r="BB99" s="30">
        <v>0</v>
      </c>
      <c r="BC99" s="28">
        <f t="shared" si="23"/>
        <v>0</v>
      </c>
      <c r="BD99" s="29"/>
      <c r="BE99" s="22"/>
    </row>
    <row r="100" spans="1:57" s="23" customFormat="1" ht="7.5" customHeight="1" x14ac:dyDescent="0.3">
      <c r="A100" s="20"/>
      <c r="B100" s="20"/>
      <c r="C100" s="27"/>
      <c r="D100" s="20" t="s">
        <v>20</v>
      </c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30">
        <v>0</v>
      </c>
      <c r="AY100" s="30">
        <f t="shared" si="24"/>
        <v>0</v>
      </c>
      <c r="AZ100" s="30">
        <v>0</v>
      </c>
      <c r="BA100" s="30">
        <v>0</v>
      </c>
      <c r="BB100" s="30">
        <v>0</v>
      </c>
      <c r="BC100" s="28">
        <f t="shared" si="23"/>
        <v>0</v>
      </c>
      <c r="BD100" s="29"/>
      <c r="BE100" s="22"/>
    </row>
    <row r="101" spans="1:57" s="23" customFormat="1" ht="7.5" customHeight="1" x14ac:dyDescent="0.3">
      <c r="A101" s="20"/>
      <c r="B101" s="20"/>
      <c r="C101" s="27"/>
      <c r="D101" s="20" t="s">
        <v>21</v>
      </c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30">
        <v>0</v>
      </c>
      <c r="AY101" s="30">
        <f t="shared" si="24"/>
        <v>0</v>
      </c>
      <c r="AZ101" s="30">
        <v>0</v>
      </c>
      <c r="BA101" s="30">
        <v>0</v>
      </c>
      <c r="BB101" s="30">
        <v>0</v>
      </c>
      <c r="BC101" s="28">
        <f t="shared" si="23"/>
        <v>0</v>
      </c>
      <c r="BD101" s="29"/>
      <c r="BE101" s="22"/>
    </row>
    <row r="102" spans="1:57" s="23" customFormat="1" ht="7.5" customHeight="1" x14ac:dyDescent="0.3">
      <c r="A102" s="20"/>
      <c r="B102" s="20"/>
      <c r="C102" s="41" t="s">
        <v>22</v>
      </c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5">
        <f>SUM(AX103:AX111)</f>
        <v>0</v>
      </c>
      <c r="AY102" s="45">
        <f t="shared" ref="AY102:BB102" si="25">SUM(AY103:AY111)</f>
        <v>0</v>
      </c>
      <c r="AZ102" s="45">
        <f t="shared" si="25"/>
        <v>0</v>
      </c>
      <c r="BA102" s="45">
        <f t="shared" si="25"/>
        <v>0</v>
      </c>
      <c r="BB102" s="45">
        <f t="shared" si="25"/>
        <v>0</v>
      </c>
      <c r="BC102" s="45">
        <f t="shared" si="23"/>
        <v>0</v>
      </c>
      <c r="BD102" s="47">
        <v>0</v>
      </c>
      <c r="BE102" s="22"/>
    </row>
    <row r="103" spans="1:57" s="23" customFormat="1" ht="7.5" customHeight="1" x14ac:dyDescent="0.3">
      <c r="A103" s="20"/>
      <c r="B103" s="20"/>
      <c r="C103" s="27"/>
      <c r="D103" s="20" t="s">
        <v>23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30">
        <v>0</v>
      </c>
      <c r="AY103" s="30">
        <f t="shared" ref="AY103:AY111" si="26">AZ103-AX103</f>
        <v>0</v>
      </c>
      <c r="AZ103" s="30">
        <v>0</v>
      </c>
      <c r="BA103" s="30">
        <v>0</v>
      </c>
      <c r="BB103" s="30">
        <v>0</v>
      </c>
      <c r="BC103" s="28">
        <f t="shared" si="23"/>
        <v>0</v>
      </c>
      <c r="BD103" s="29"/>
      <c r="BE103" s="22"/>
    </row>
    <row r="104" spans="1:57" s="23" customFormat="1" ht="7.5" customHeight="1" x14ac:dyDescent="0.3">
      <c r="A104" s="20"/>
      <c r="B104" s="20"/>
      <c r="C104" s="27"/>
      <c r="D104" s="20" t="s">
        <v>24</v>
      </c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30">
        <v>0</v>
      </c>
      <c r="AY104" s="30">
        <f t="shared" si="26"/>
        <v>0</v>
      </c>
      <c r="AZ104" s="30">
        <v>0</v>
      </c>
      <c r="BA104" s="30">
        <v>0</v>
      </c>
      <c r="BB104" s="30">
        <v>0</v>
      </c>
      <c r="BC104" s="28">
        <f t="shared" si="23"/>
        <v>0</v>
      </c>
      <c r="BD104" s="29"/>
      <c r="BE104" s="22"/>
    </row>
    <row r="105" spans="1:57" s="23" customFormat="1" ht="7.5" customHeight="1" x14ac:dyDescent="0.3">
      <c r="A105" s="20"/>
      <c r="B105" s="20"/>
      <c r="C105" s="27"/>
      <c r="D105" s="20" t="s">
        <v>25</v>
      </c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30">
        <v>0</v>
      </c>
      <c r="AY105" s="30">
        <f t="shared" si="26"/>
        <v>0</v>
      </c>
      <c r="AZ105" s="30">
        <v>0</v>
      </c>
      <c r="BA105" s="30">
        <v>0</v>
      </c>
      <c r="BB105" s="30">
        <v>0</v>
      </c>
      <c r="BC105" s="28">
        <f t="shared" si="23"/>
        <v>0</v>
      </c>
      <c r="BD105" s="21"/>
      <c r="BE105" s="22"/>
    </row>
    <row r="106" spans="1:57" s="23" customFormat="1" ht="7.5" customHeight="1" x14ac:dyDescent="0.3">
      <c r="A106" s="20"/>
      <c r="B106" s="20"/>
      <c r="C106" s="27"/>
      <c r="D106" s="20" t="s">
        <v>26</v>
      </c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30">
        <v>0</v>
      </c>
      <c r="AY106" s="30">
        <f t="shared" si="26"/>
        <v>0</v>
      </c>
      <c r="AZ106" s="30">
        <v>0</v>
      </c>
      <c r="BA106" s="30">
        <v>0</v>
      </c>
      <c r="BB106" s="30">
        <v>0</v>
      </c>
      <c r="BC106" s="28">
        <f t="shared" si="23"/>
        <v>0</v>
      </c>
      <c r="BD106" s="21"/>
      <c r="BE106" s="22"/>
    </row>
    <row r="107" spans="1:57" s="23" customFormat="1" ht="7.5" customHeight="1" x14ac:dyDescent="0.3">
      <c r="A107" s="20"/>
      <c r="B107" s="20"/>
      <c r="C107" s="27"/>
      <c r="D107" s="20" t="s">
        <v>27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30">
        <v>0</v>
      </c>
      <c r="AY107" s="30">
        <f t="shared" si="26"/>
        <v>0</v>
      </c>
      <c r="AZ107" s="30">
        <v>0</v>
      </c>
      <c r="BA107" s="30">
        <v>0</v>
      </c>
      <c r="BB107" s="30">
        <v>0</v>
      </c>
      <c r="BC107" s="28">
        <f t="shared" si="23"/>
        <v>0</v>
      </c>
      <c r="BD107" s="21"/>
      <c r="BE107" s="22"/>
    </row>
    <row r="108" spans="1:57" s="23" customFormat="1" ht="7.5" customHeight="1" x14ac:dyDescent="0.3">
      <c r="A108" s="20"/>
      <c r="B108" s="20"/>
      <c r="C108" s="27"/>
      <c r="D108" s="20" t="s">
        <v>28</v>
      </c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30">
        <v>0</v>
      </c>
      <c r="AY108" s="30">
        <f t="shared" si="26"/>
        <v>0</v>
      </c>
      <c r="AZ108" s="30">
        <v>0</v>
      </c>
      <c r="BA108" s="30">
        <v>0</v>
      </c>
      <c r="BB108" s="30">
        <v>0</v>
      </c>
      <c r="BC108" s="28">
        <f t="shared" si="23"/>
        <v>0</v>
      </c>
      <c r="BD108" s="21"/>
      <c r="BE108" s="22"/>
    </row>
    <row r="109" spans="1:57" s="23" customFormat="1" ht="7.5" customHeight="1" x14ac:dyDescent="0.3">
      <c r="A109" s="20"/>
      <c r="B109" s="20"/>
      <c r="C109" s="27"/>
      <c r="D109" s="20" t="s">
        <v>29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30">
        <v>0</v>
      </c>
      <c r="AY109" s="30">
        <f t="shared" si="26"/>
        <v>0</v>
      </c>
      <c r="AZ109" s="30">
        <v>0</v>
      </c>
      <c r="BA109" s="30">
        <v>0</v>
      </c>
      <c r="BB109" s="30">
        <v>0</v>
      </c>
      <c r="BC109" s="28">
        <f t="shared" si="23"/>
        <v>0</v>
      </c>
      <c r="BD109" s="21"/>
      <c r="BE109" s="22"/>
    </row>
    <row r="110" spans="1:57" s="23" customFormat="1" ht="7.5" customHeight="1" x14ac:dyDescent="0.3">
      <c r="A110" s="20"/>
      <c r="B110" s="20"/>
      <c r="C110" s="27"/>
      <c r="D110" s="20" t="s">
        <v>30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30">
        <v>0</v>
      </c>
      <c r="AY110" s="30">
        <f t="shared" si="26"/>
        <v>0</v>
      </c>
      <c r="AZ110" s="30">
        <v>0</v>
      </c>
      <c r="BA110" s="30">
        <v>0</v>
      </c>
      <c r="BB110" s="30">
        <v>0</v>
      </c>
      <c r="BC110" s="28">
        <f t="shared" si="23"/>
        <v>0</v>
      </c>
      <c r="BD110" s="21"/>
      <c r="BE110" s="22"/>
    </row>
    <row r="111" spans="1:57" s="23" customFormat="1" ht="7.5" customHeight="1" x14ac:dyDescent="0.3">
      <c r="A111" s="20"/>
      <c r="B111" s="20"/>
      <c r="C111" s="27"/>
      <c r="D111" s="20" t="s">
        <v>31</v>
      </c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30">
        <v>0</v>
      </c>
      <c r="AY111" s="30">
        <f t="shared" si="26"/>
        <v>0</v>
      </c>
      <c r="AZ111" s="30">
        <v>0</v>
      </c>
      <c r="BA111" s="30">
        <v>0</v>
      </c>
      <c r="BB111" s="30">
        <v>0</v>
      </c>
      <c r="BC111" s="28">
        <f t="shared" si="23"/>
        <v>0</v>
      </c>
      <c r="BD111" s="21"/>
      <c r="BE111" s="22"/>
    </row>
    <row r="112" spans="1:57" s="23" customFormat="1" ht="7.5" customHeight="1" x14ac:dyDescent="0.3">
      <c r="A112" s="20"/>
      <c r="B112" s="20"/>
      <c r="C112" s="41" t="s">
        <v>32</v>
      </c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5">
        <f>SUM(AX113:AX121)</f>
        <v>0</v>
      </c>
      <c r="AY112" s="45">
        <f t="shared" ref="AY112:BB112" si="27">SUM(AY113:AY121)</f>
        <v>0</v>
      </c>
      <c r="AZ112" s="45">
        <f t="shared" si="27"/>
        <v>0</v>
      </c>
      <c r="BA112" s="45">
        <f t="shared" si="27"/>
        <v>0</v>
      </c>
      <c r="BB112" s="45">
        <f t="shared" si="27"/>
        <v>0</v>
      </c>
      <c r="BC112" s="45">
        <f t="shared" si="23"/>
        <v>0</v>
      </c>
      <c r="BD112" s="48">
        <v>0</v>
      </c>
      <c r="BE112" s="22"/>
    </row>
    <row r="113" spans="1:57" s="23" customFormat="1" ht="7.5" customHeight="1" x14ac:dyDescent="0.3">
      <c r="A113" s="20"/>
      <c r="B113" s="20"/>
      <c r="C113" s="27"/>
      <c r="D113" s="20" t="s">
        <v>33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30">
        <v>0</v>
      </c>
      <c r="AY113" s="30">
        <f t="shared" ref="AY113:AY121" si="28">AZ113-AX113</f>
        <v>0</v>
      </c>
      <c r="AZ113" s="30">
        <v>0</v>
      </c>
      <c r="BA113" s="30">
        <v>0</v>
      </c>
      <c r="BB113" s="30">
        <v>0</v>
      </c>
      <c r="BC113" s="28">
        <f t="shared" si="23"/>
        <v>0</v>
      </c>
      <c r="BD113" s="21"/>
      <c r="BE113" s="22"/>
    </row>
    <row r="114" spans="1:57" s="23" customFormat="1" ht="7.5" customHeight="1" x14ac:dyDescent="0.3">
      <c r="A114" s="20"/>
      <c r="B114" s="20"/>
      <c r="C114" s="27"/>
      <c r="D114" s="20" t="s">
        <v>34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30">
        <v>0</v>
      </c>
      <c r="AY114" s="30">
        <f t="shared" si="28"/>
        <v>0</v>
      </c>
      <c r="AZ114" s="30">
        <v>0</v>
      </c>
      <c r="BA114" s="30">
        <v>0</v>
      </c>
      <c r="BB114" s="30">
        <v>0</v>
      </c>
      <c r="BC114" s="28">
        <f t="shared" si="23"/>
        <v>0</v>
      </c>
      <c r="BD114" s="21"/>
      <c r="BE114" s="22"/>
    </row>
    <row r="115" spans="1:57" s="23" customFormat="1" ht="7.5" customHeight="1" x14ac:dyDescent="0.3">
      <c r="A115" s="20"/>
      <c r="B115" s="20"/>
      <c r="C115" s="27"/>
      <c r="D115" s="20" t="s">
        <v>35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30">
        <v>0</v>
      </c>
      <c r="AY115" s="30">
        <f t="shared" si="28"/>
        <v>0</v>
      </c>
      <c r="AZ115" s="30">
        <v>0</v>
      </c>
      <c r="BA115" s="30">
        <v>0</v>
      </c>
      <c r="BB115" s="30">
        <v>0</v>
      </c>
      <c r="BC115" s="28">
        <f t="shared" si="23"/>
        <v>0</v>
      </c>
      <c r="BD115" s="21"/>
      <c r="BE115" s="22"/>
    </row>
    <row r="116" spans="1:57" s="23" customFormat="1" ht="7.5" customHeight="1" x14ac:dyDescent="0.3">
      <c r="A116" s="20"/>
      <c r="B116" s="20"/>
      <c r="C116" s="27"/>
      <c r="D116" s="20" t="s">
        <v>36</v>
      </c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30">
        <v>0</v>
      </c>
      <c r="AY116" s="30">
        <f t="shared" si="28"/>
        <v>0</v>
      </c>
      <c r="AZ116" s="30">
        <v>0</v>
      </c>
      <c r="BA116" s="30">
        <v>0</v>
      </c>
      <c r="BB116" s="30">
        <v>0</v>
      </c>
      <c r="BC116" s="28">
        <f t="shared" si="23"/>
        <v>0</v>
      </c>
      <c r="BD116" s="21"/>
      <c r="BE116" s="22"/>
    </row>
    <row r="117" spans="1:57" s="23" customFormat="1" ht="7.5" customHeight="1" x14ac:dyDescent="0.3">
      <c r="A117" s="20"/>
      <c r="B117" s="20"/>
      <c r="C117" s="27"/>
      <c r="D117" s="20" t="s">
        <v>37</v>
      </c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30">
        <v>0</v>
      </c>
      <c r="AY117" s="30">
        <f t="shared" si="28"/>
        <v>0</v>
      </c>
      <c r="AZ117" s="30">
        <v>0</v>
      </c>
      <c r="BA117" s="30">
        <v>0</v>
      </c>
      <c r="BB117" s="30">
        <v>0</v>
      </c>
      <c r="BC117" s="28">
        <f t="shared" si="23"/>
        <v>0</v>
      </c>
      <c r="BD117" s="21"/>
      <c r="BE117" s="22"/>
    </row>
    <row r="118" spans="1:57" s="23" customFormat="1" ht="7.5" customHeight="1" x14ac:dyDescent="0.3">
      <c r="A118" s="20"/>
      <c r="B118" s="20"/>
      <c r="C118" s="27"/>
      <c r="D118" s="20" t="s">
        <v>38</v>
      </c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30">
        <v>0</v>
      </c>
      <c r="AY118" s="30">
        <f t="shared" si="28"/>
        <v>0</v>
      </c>
      <c r="AZ118" s="30">
        <v>0</v>
      </c>
      <c r="BA118" s="30">
        <v>0</v>
      </c>
      <c r="BB118" s="30">
        <v>0</v>
      </c>
      <c r="BC118" s="28">
        <f t="shared" si="23"/>
        <v>0</v>
      </c>
      <c r="BD118" s="21"/>
      <c r="BE118" s="22"/>
    </row>
    <row r="119" spans="1:57" s="23" customFormat="1" ht="7.5" customHeight="1" x14ac:dyDescent="0.3">
      <c r="A119" s="20"/>
      <c r="B119" s="20"/>
      <c r="C119" s="27"/>
      <c r="D119" s="20" t="s">
        <v>39</v>
      </c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30">
        <v>0</v>
      </c>
      <c r="AY119" s="30">
        <f t="shared" si="28"/>
        <v>0</v>
      </c>
      <c r="AZ119" s="30">
        <v>0</v>
      </c>
      <c r="BA119" s="30">
        <v>0</v>
      </c>
      <c r="BB119" s="30">
        <v>0</v>
      </c>
      <c r="BC119" s="28">
        <f t="shared" si="23"/>
        <v>0</v>
      </c>
      <c r="BD119" s="21"/>
      <c r="BE119" s="22"/>
    </row>
    <row r="120" spans="1:57" s="23" customFormat="1" ht="7.5" customHeight="1" x14ac:dyDescent="0.3">
      <c r="A120" s="20"/>
      <c r="B120" s="20"/>
      <c r="C120" s="27"/>
      <c r="D120" s="20" t="s">
        <v>40</v>
      </c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30">
        <v>0</v>
      </c>
      <c r="AY120" s="30">
        <f t="shared" si="28"/>
        <v>0</v>
      </c>
      <c r="AZ120" s="30">
        <v>0</v>
      </c>
      <c r="BA120" s="30">
        <v>0</v>
      </c>
      <c r="BB120" s="30">
        <v>0</v>
      </c>
      <c r="BC120" s="28">
        <f t="shared" si="23"/>
        <v>0</v>
      </c>
      <c r="BD120" s="21"/>
      <c r="BE120" s="22"/>
    </row>
    <row r="121" spans="1:57" s="23" customFormat="1" ht="7.5" customHeight="1" x14ac:dyDescent="0.3">
      <c r="A121" s="20"/>
      <c r="B121" s="20"/>
      <c r="C121" s="27"/>
      <c r="D121" s="20" t="s">
        <v>41</v>
      </c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30">
        <v>0</v>
      </c>
      <c r="AY121" s="30">
        <f t="shared" si="28"/>
        <v>0</v>
      </c>
      <c r="AZ121" s="30">
        <v>0</v>
      </c>
      <c r="BA121" s="30">
        <v>0</v>
      </c>
      <c r="BB121" s="30">
        <v>0</v>
      </c>
      <c r="BC121" s="28">
        <f t="shared" si="23"/>
        <v>0</v>
      </c>
      <c r="BD121" s="21"/>
      <c r="BE121" s="22"/>
    </row>
    <row r="122" spans="1:57" s="23" customFormat="1" ht="7.5" customHeight="1" x14ac:dyDescent="0.3">
      <c r="A122" s="20"/>
      <c r="B122" s="20"/>
      <c r="C122" s="42" t="s">
        <v>42</v>
      </c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5">
        <f>SUM(AX123:AX131)</f>
        <v>0</v>
      </c>
      <c r="AY122" s="45">
        <f t="shared" ref="AY122:BB122" si="29">SUM(AY123:AY131)</f>
        <v>0</v>
      </c>
      <c r="AZ122" s="45">
        <f t="shared" si="29"/>
        <v>0</v>
      </c>
      <c r="BA122" s="45">
        <f t="shared" si="29"/>
        <v>0</v>
      </c>
      <c r="BB122" s="45">
        <f t="shared" si="29"/>
        <v>0</v>
      </c>
      <c r="BC122" s="45">
        <f t="shared" si="23"/>
        <v>0</v>
      </c>
      <c r="BD122" s="48">
        <v>0</v>
      </c>
      <c r="BE122" s="22"/>
    </row>
    <row r="123" spans="1:57" s="23" customFormat="1" ht="7.5" customHeight="1" x14ac:dyDescent="0.3">
      <c r="A123" s="20"/>
      <c r="B123" s="20"/>
      <c r="C123" s="20"/>
      <c r="D123" s="20" t="s">
        <v>43</v>
      </c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30">
        <v>0</v>
      </c>
      <c r="AY123" s="30">
        <f t="shared" ref="AY123:AY131" si="30">AZ123-AX123</f>
        <v>0</v>
      </c>
      <c r="AZ123" s="30">
        <v>0</v>
      </c>
      <c r="BA123" s="30">
        <v>0</v>
      </c>
      <c r="BB123" s="30">
        <v>0</v>
      </c>
      <c r="BC123" s="28">
        <f t="shared" si="23"/>
        <v>0</v>
      </c>
      <c r="BD123" s="21"/>
      <c r="BE123" s="22"/>
    </row>
    <row r="124" spans="1:57" s="23" customFormat="1" ht="7.5" customHeight="1" x14ac:dyDescent="0.3">
      <c r="A124" s="20"/>
      <c r="B124" s="20"/>
      <c r="C124" s="20"/>
      <c r="D124" s="20" t="s">
        <v>44</v>
      </c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30">
        <v>0</v>
      </c>
      <c r="AY124" s="30">
        <f t="shared" si="30"/>
        <v>0</v>
      </c>
      <c r="AZ124" s="30">
        <v>0</v>
      </c>
      <c r="BA124" s="30">
        <v>0</v>
      </c>
      <c r="BB124" s="30">
        <v>0</v>
      </c>
      <c r="BC124" s="28">
        <f t="shared" si="23"/>
        <v>0</v>
      </c>
      <c r="BD124" s="21"/>
      <c r="BE124" s="22"/>
    </row>
    <row r="125" spans="1:57" s="23" customFormat="1" ht="7.5" customHeight="1" x14ac:dyDescent="0.3">
      <c r="A125" s="20"/>
      <c r="B125" s="20"/>
      <c r="C125" s="20"/>
      <c r="D125" s="20" t="s">
        <v>45</v>
      </c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30">
        <v>0</v>
      </c>
      <c r="AY125" s="30">
        <f t="shared" si="30"/>
        <v>0</v>
      </c>
      <c r="AZ125" s="30">
        <v>0</v>
      </c>
      <c r="BA125" s="30">
        <v>0</v>
      </c>
      <c r="BB125" s="30">
        <v>0</v>
      </c>
      <c r="BC125" s="28">
        <f t="shared" si="23"/>
        <v>0</v>
      </c>
      <c r="BD125" s="21"/>
      <c r="BE125" s="22"/>
    </row>
    <row r="126" spans="1:57" s="23" customFormat="1" ht="7.5" customHeight="1" x14ac:dyDescent="0.3">
      <c r="A126" s="20"/>
      <c r="B126" s="20"/>
      <c r="C126" s="20"/>
      <c r="D126" s="20" t="s">
        <v>46</v>
      </c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30">
        <v>0</v>
      </c>
      <c r="AY126" s="30">
        <f t="shared" si="30"/>
        <v>0</v>
      </c>
      <c r="AZ126" s="30">
        <v>0</v>
      </c>
      <c r="BA126" s="30">
        <v>0</v>
      </c>
      <c r="BB126" s="30">
        <v>0</v>
      </c>
      <c r="BC126" s="28">
        <f t="shared" si="23"/>
        <v>0</v>
      </c>
      <c r="BD126" s="21"/>
      <c r="BE126" s="22"/>
    </row>
    <row r="127" spans="1:57" s="23" customFormat="1" ht="7.5" customHeight="1" x14ac:dyDescent="0.3">
      <c r="A127" s="20"/>
      <c r="B127" s="20"/>
      <c r="C127" s="20"/>
      <c r="D127" s="20" t="s">
        <v>47</v>
      </c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30">
        <v>0</v>
      </c>
      <c r="AY127" s="30">
        <f t="shared" si="30"/>
        <v>0</v>
      </c>
      <c r="AZ127" s="30">
        <v>0</v>
      </c>
      <c r="BA127" s="30">
        <v>0</v>
      </c>
      <c r="BB127" s="30">
        <v>0</v>
      </c>
      <c r="BC127" s="28">
        <f t="shared" si="23"/>
        <v>0</v>
      </c>
      <c r="BD127" s="21"/>
      <c r="BE127" s="22"/>
    </row>
    <row r="128" spans="1:57" s="23" customFormat="1" ht="7.5" customHeight="1" x14ac:dyDescent="0.3">
      <c r="A128" s="20"/>
      <c r="B128" s="20"/>
      <c r="C128" s="20"/>
      <c r="D128" s="20" t="s">
        <v>48</v>
      </c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30">
        <v>0</v>
      </c>
      <c r="AY128" s="30">
        <f t="shared" si="30"/>
        <v>0</v>
      </c>
      <c r="AZ128" s="30">
        <v>0</v>
      </c>
      <c r="BA128" s="30">
        <v>0</v>
      </c>
      <c r="BB128" s="30">
        <v>0</v>
      </c>
      <c r="BC128" s="28">
        <f t="shared" si="23"/>
        <v>0</v>
      </c>
      <c r="BD128" s="36"/>
      <c r="BE128" s="22"/>
    </row>
    <row r="129" spans="1:57" s="23" customFormat="1" ht="7.5" customHeight="1" x14ac:dyDescent="0.3">
      <c r="A129" s="20"/>
      <c r="B129" s="20"/>
      <c r="C129" s="20"/>
      <c r="D129" s="20" t="s">
        <v>49</v>
      </c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30">
        <v>0</v>
      </c>
      <c r="AY129" s="30">
        <f t="shared" si="30"/>
        <v>0</v>
      </c>
      <c r="AZ129" s="30">
        <v>0</v>
      </c>
      <c r="BA129" s="30">
        <v>0</v>
      </c>
      <c r="BB129" s="30">
        <v>0</v>
      </c>
      <c r="BC129" s="28">
        <f t="shared" si="23"/>
        <v>0</v>
      </c>
      <c r="BD129" s="21"/>
      <c r="BE129" s="22"/>
    </row>
    <row r="130" spans="1:57" s="23" customFormat="1" ht="7.5" customHeight="1" x14ac:dyDescent="0.3">
      <c r="A130" s="20"/>
      <c r="B130" s="20"/>
      <c r="C130" s="20"/>
      <c r="D130" s="20" t="s">
        <v>50</v>
      </c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30">
        <v>0</v>
      </c>
      <c r="AY130" s="30">
        <f t="shared" si="30"/>
        <v>0</v>
      </c>
      <c r="AZ130" s="30">
        <v>0</v>
      </c>
      <c r="BA130" s="30">
        <v>0</v>
      </c>
      <c r="BB130" s="30">
        <v>0</v>
      </c>
      <c r="BC130" s="28">
        <f t="shared" si="23"/>
        <v>0</v>
      </c>
      <c r="BD130" s="21"/>
      <c r="BE130" s="22"/>
    </row>
    <row r="131" spans="1:57" s="23" customFormat="1" ht="7.5" customHeight="1" x14ac:dyDescent="0.3">
      <c r="A131" s="20"/>
      <c r="B131" s="20"/>
      <c r="C131" s="20"/>
      <c r="D131" s="20" t="s">
        <v>51</v>
      </c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30">
        <v>0</v>
      </c>
      <c r="AY131" s="30">
        <f t="shared" si="30"/>
        <v>0</v>
      </c>
      <c r="AZ131" s="30">
        <v>0</v>
      </c>
      <c r="BA131" s="30">
        <v>0</v>
      </c>
      <c r="BB131" s="30">
        <v>0</v>
      </c>
      <c r="BC131" s="28">
        <f t="shared" si="23"/>
        <v>0</v>
      </c>
      <c r="BD131" s="36"/>
      <c r="BE131" s="22"/>
    </row>
    <row r="132" spans="1:57" s="23" customFormat="1" ht="7.5" customHeight="1" x14ac:dyDescent="0.3">
      <c r="A132" s="20"/>
      <c r="B132" s="20"/>
      <c r="C132" s="42" t="s">
        <v>52</v>
      </c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5">
        <f>SUM(AX133:AX141)</f>
        <v>0</v>
      </c>
      <c r="AY132" s="45">
        <f t="shared" ref="AY132:BB132" si="31">SUM(AY133:AY141)</f>
        <v>167600000</v>
      </c>
      <c r="AZ132" s="45">
        <f t="shared" si="31"/>
        <v>167600000</v>
      </c>
      <c r="BA132" s="45">
        <f t="shared" si="31"/>
        <v>103143803.75999999</v>
      </c>
      <c r="BB132" s="45">
        <f t="shared" si="31"/>
        <v>103143803.75999999</v>
      </c>
      <c r="BC132" s="45">
        <f t="shared" si="23"/>
        <v>64456196.24000001</v>
      </c>
      <c r="BD132" s="48">
        <v>0</v>
      </c>
      <c r="BE132" s="22"/>
    </row>
    <row r="133" spans="1:57" s="23" customFormat="1" ht="7.5" customHeight="1" x14ac:dyDescent="0.3">
      <c r="A133" s="20"/>
      <c r="B133" s="20"/>
      <c r="C133" s="20"/>
      <c r="D133" s="20" t="s">
        <v>53</v>
      </c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30">
        <v>0</v>
      </c>
      <c r="AY133" s="30">
        <f t="shared" ref="AY133:AY141" si="32">AZ133-AX133</f>
        <v>0</v>
      </c>
      <c r="AZ133" s="30">
        <v>0</v>
      </c>
      <c r="BA133" s="30">
        <v>0</v>
      </c>
      <c r="BB133" s="30">
        <v>0</v>
      </c>
      <c r="BC133" s="28">
        <f t="shared" si="23"/>
        <v>0</v>
      </c>
      <c r="BD133" s="21"/>
      <c r="BE133" s="22"/>
    </row>
    <row r="134" spans="1:57" s="23" customFormat="1" ht="7.5" customHeight="1" x14ac:dyDescent="0.3">
      <c r="A134" s="20"/>
      <c r="B134" s="20"/>
      <c r="C134" s="20"/>
      <c r="D134" s="20" t="s">
        <v>54</v>
      </c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30">
        <v>0</v>
      </c>
      <c r="AY134" s="30">
        <f t="shared" si="32"/>
        <v>0</v>
      </c>
      <c r="AZ134" s="30">
        <v>0</v>
      </c>
      <c r="BA134" s="30">
        <v>0</v>
      </c>
      <c r="BB134" s="30">
        <v>0</v>
      </c>
      <c r="BC134" s="28">
        <f t="shared" si="23"/>
        <v>0</v>
      </c>
      <c r="BD134" s="21"/>
      <c r="BE134" s="22"/>
    </row>
    <row r="135" spans="1:57" s="23" customFormat="1" ht="7.5" customHeight="1" x14ac:dyDescent="0.3">
      <c r="A135" s="20"/>
      <c r="B135" s="20"/>
      <c r="C135" s="20"/>
      <c r="D135" s="20" t="s">
        <v>55</v>
      </c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30">
        <v>0</v>
      </c>
      <c r="AY135" s="30">
        <f t="shared" si="32"/>
        <v>0</v>
      </c>
      <c r="AZ135" s="30">
        <v>0</v>
      </c>
      <c r="BA135" s="30">
        <v>0</v>
      </c>
      <c r="BB135" s="30">
        <v>0</v>
      </c>
      <c r="BC135" s="28">
        <f t="shared" si="23"/>
        <v>0</v>
      </c>
      <c r="BD135" s="21"/>
      <c r="BE135" s="22"/>
    </row>
    <row r="136" spans="1:57" s="23" customFormat="1" ht="7.5" customHeight="1" x14ac:dyDescent="0.3">
      <c r="A136" s="20"/>
      <c r="B136" s="20"/>
      <c r="C136" s="20"/>
      <c r="D136" s="20" t="s">
        <v>56</v>
      </c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30">
        <v>0</v>
      </c>
      <c r="AY136" s="30">
        <f t="shared" si="32"/>
        <v>100249200</v>
      </c>
      <c r="AZ136" s="30">
        <v>100249200</v>
      </c>
      <c r="BA136" s="30">
        <v>74455671.329999998</v>
      </c>
      <c r="BB136" s="30">
        <v>74455671.329999998</v>
      </c>
      <c r="BC136" s="28">
        <f t="shared" si="23"/>
        <v>25793528.670000002</v>
      </c>
      <c r="BD136" s="21"/>
      <c r="BE136" s="22"/>
    </row>
    <row r="137" spans="1:57" s="23" customFormat="1" ht="7.5" customHeight="1" x14ac:dyDescent="0.3">
      <c r="A137" s="20"/>
      <c r="B137" s="20"/>
      <c r="C137" s="20"/>
      <c r="D137" s="20" t="s">
        <v>57</v>
      </c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30">
        <v>0</v>
      </c>
      <c r="AY137" s="30">
        <f t="shared" si="32"/>
        <v>0</v>
      </c>
      <c r="AZ137" s="30">
        <v>0</v>
      </c>
      <c r="BA137" s="30">
        <v>0</v>
      </c>
      <c r="BB137" s="30">
        <v>0</v>
      </c>
      <c r="BC137" s="28">
        <f t="shared" si="23"/>
        <v>0</v>
      </c>
      <c r="BD137" s="21"/>
      <c r="BE137" s="22"/>
    </row>
    <row r="138" spans="1:57" s="23" customFormat="1" ht="7.5" customHeight="1" x14ac:dyDescent="0.3">
      <c r="A138" s="20"/>
      <c r="B138" s="20"/>
      <c r="C138" s="20"/>
      <c r="D138" s="20" t="s">
        <v>58</v>
      </c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30">
        <v>0</v>
      </c>
      <c r="AY138" s="30">
        <f t="shared" si="32"/>
        <v>67350800</v>
      </c>
      <c r="AZ138" s="30">
        <v>67350800</v>
      </c>
      <c r="BA138" s="30">
        <v>28688132.43</v>
      </c>
      <c r="BB138" s="30">
        <v>28688132.43</v>
      </c>
      <c r="BC138" s="28">
        <f t="shared" si="23"/>
        <v>38662667.57</v>
      </c>
      <c r="BD138" s="21"/>
      <c r="BE138" s="22"/>
    </row>
    <row r="139" spans="1:57" s="23" customFormat="1" ht="7.5" customHeight="1" x14ac:dyDescent="0.3">
      <c r="A139" s="20"/>
      <c r="B139" s="20"/>
      <c r="C139" s="20"/>
      <c r="D139" s="20" t="s">
        <v>59</v>
      </c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30">
        <v>0</v>
      </c>
      <c r="AY139" s="30">
        <f t="shared" si="32"/>
        <v>0</v>
      </c>
      <c r="AZ139" s="30">
        <v>0</v>
      </c>
      <c r="BA139" s="30">
        <v>0</v>
      </c>
      <c r="BB139" s="30">
        <v>0</v>
      </c>
      <c r="BC139" s="28">
        <f t="shared" si="23"/>
        <v>0</v>
      </c>
      <c r="BD139" s="21"/>
      <c r="BE139" s="22"/>
    </row>
    <row r="140" spans="1:57" s="23" customFormat="1" ht="7.5" customHeight="1" x14ac:dyDescent="0.3">
      <c r="A140" s="20"/>
      <c r="B140" s="20"/>
      <c r="C140" s="20"/>
      <c r="D140" s="20" t="s">
        <v>60</v>
      </c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30">
        <v>0</v>
      </c>
      <c r="AY140" s="30">
        <f t="shared" si="32"/>
        <v>0</v>
      </c>
      <c r="AZ140" s="30">
        <v>0</v>
      </c>
      <c r="BA140" s="30">
        <v>0</v>
      </c>
      <c r="BB140" s="30">
        <v>0</v>
      </c>
      <c r="BC140" s="28">
        <f t="shared" si="23"/>
        <v>0</v>
      </c>
      <c r="BD140" s="21"/>
      <c r="BE140" s="22"/>
    </row>
    <row r="141" spans="1:57" s="23" customFormat="1" ht="7.5" customHeight="1" x14ac:dyDescent="0.3">
      <c r="A141" s="20"/>
      <c r="B141" s="20"/>
      <c r="C141" s="20"/>
      <c r="D141" s="20" t="s">
        <v>61</v>
      </c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30">
        <v>0</v>
      </c>
      <c r="AY141" s="30">
        <f t="shared" si="32"/>
        <v>0</v>
      </c>
      <c r="AZ141" s="30">
        <v>0</v>
      </c>
      <c r="BA141" s="30">
        <v>0</v>
      </c>
      <c r="BB141" s="30">
        <v>0</v>
      </c>
      <c r="BC141" s="28">
        <f t="shared" si="23"/>
        <v>0</v>
      </c>
      <c r="BD141" s="21"/>
      <c r="BE141" s="22"/>
    </row>
    <row r="142" spans="1:57" s="23" customFormat="1" ht="7.5" customHeight="1" x14ac:dyDescent="0.3">
      <c r="A142" s="20"/>
      <c r="B142" s="20"/>
      <c r="C142" s="42" t="s">
        <v>62</v>
      </c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5">
        <f>SUM(AX143:AX145)</f>
        <v>231915571</v>
      </c>
      <c r="AY142" s="45">
        <f t="shared" ref="AY142:BB142" si="33">SUM(AY143:AY145)</f>
        <v>-170350972.38</v>
      </c>
      <c r="AZ142" s="45">
        <f t="shared" si="33"/>
        <v>61564598.620000005</v>
      </c>
      <c r="BA142" s="45">
        <f t="shared" si="33"/>
        <v>54352173.480000004</v>
      </c>
      <c r="BB142" s="45">
        <f t="shared" si="33"/>
        <v>54352173.480000004</v>
      </c>
      <c r="BC142" s="45">
        <f t="shared" si="23"/>
        <v>7212425.1400000006</v>
      </c>
      <c r="BD142" s="48">
        <v>0</v>
      </c>
      <c r="BE142" s="22"/>
    </row>
    <row r="143" spans="1:57" s="23" customFormat="1" ht="7.5" customHeight="1" x14ac:dyDescent="0.3">
      <c r="A143" s="20"/>
      <c r="B143" s="20"/>
      <c r="C143" s="20"/>
      <c r="D143" s="20" t="s">
        <v>63</v>
      </c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30">
        <v>0</v>
      </c>
      <c r="AY143" s="30">
        <f t="shared" ref="AY143:AY145" si="34">AZ143-AX143</f>
        <v>0</v>
      </c>
      <c r="AZ143" s="30">
        <v>0</v>
      </c>
      <c r="BA143" s="30">
        <v>0</v>
      </c>
      <c r="BB143" s="30">
        <v>0</v>
      </c>
      <c r="BC143" s="28">
        <f t="shared" si="23"/>
        <v>0</v>
      </c>
      <c r="BD143" s="21"/>
      <c r="BE143" s="22"/>
    </row>
    <row r="144" spans="1:57" s="23" customFormat="1" ht="7.5" customHeight="1" x14ac:dyDescent="0.3">
      <c r="A144" s="20"/>
      <c r="B144" s="20"/>
      <c r="C144" s="20"/>
      <c r="D144" s="20" t="s">
        <v>64</v>
      </c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30">
        <v>231915571</v>
      </c>
      <c r="AY144" s="30">
        <f t="shared" si="34"/>
        <v>-170350972.38</v>
      </c>
      <c r="AZ144" s="30">
        <v>61564598.620000005</v>
      </c>
      <c r="BA144" s="30">
        <v>54352173.480000004</v>
      </c>
      <c r="BB144" s="30">
        <v>54352173.480000004</v>
      </c>
      <c r="BC144" s="28">
        <f t="shared" si="23"/>
        <v>7212425.1400000006</v>
      </c>
      <c r="BD144" s="21"/>
      <c r="BE144" s="22"/>
    </row>
    <row r="145" spans="1:57" s="23" customFormat="1" ht="7.5" customHeight="1" x14ac:dyDescent="0.3">
      <c r="A145" s="20"/>
      <c r="B145" s="20"/>
      <c r="C145" s="20"/>
      <c r="D145" s="20" t="s">
        <v>65</v>
      </c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30">
        <v>0</v>
      </c>
      <c r="AY145" s="30">
        <f t="shared" si="34"/>
        <v>0</v>
      </c>
      <c r="AZ145" s="30">
        <v>0</v>
      </c>
      <c r="BA145" s="30">
        <v>0</v>
      </c>
      <c r="BB145" s="30">
        <v>0</v>
      </c>
      <c r="BC145" s="28">
        <f t="shared" si="23"/>
        <v>0</v>
      </c>
      <c r="BD145" s="21"/>
      <c r="BE145" s="22"/>
    </row>
    <row r="146" spans="1:57" s="23" customFormat="1" ht="7.5" customHeight="1" x14ac:dyDescent="0.3">
      <c r="A146" s="20"/>
      <c r="B146" s="20"/>
      <c r="C146" s="42" t="s">
        <v>66</v>
      </c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5">
        <f>SUM(AX147:AX154)</f>
        <v>0</v>
      </c>
      <c r="AY146" s="45">
        <f t="shared" ref="AY146:BB146" si="35">SUM(AY147:AY154)</f>
        <v>0</v>
      </c>
      <c r="AZ146" s="45">
        <f t="shared" si="35"/>
        <v>0</v>
      </c>
      <c r="BA146" s="45">
        <f t="shared" si="35"/>
        <v>0</v>
      </c>
      <c r="BB146" s="45">
        <f t="shared" si="35"/>
        <v>0</v>
      </c>
      <c r="BC146" s="45">
        <f t="shared" si="23"/>
        <v>0</v>
      </c>
      <c r="BD146" s="48">
        <v>0</v>
      </c>
      <c r="BE146" s="22"/>
    </row>
    <row r="147" spans="1:57" s="23" customFormat="1" ht="7.5" customHeight="1" x14ac:dyDescent="0.3">
      <c r="A147" s="20"/>
      <c r="B147" s="20"/>
      <c r="C147" s="20"/>
      <c r="D147" s="20" t="s">
        <v>67</v>
      </c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30">
        <v>0</v>
      </c>
      <c r="AY147" s="30">
        <f t="shared" ref="AY147:AY154" si="36">AZ147-AX147</f>
        <v>0</v>
      </c>
      <c r="AZ147" s="30">
        <v>0</v>
      </c>
      <c r="BA147" s="30">
        <v>0</v>
      </c>
      <c r="BB147" s="30">
        <v>0</v>
      </c>
      <c r="BC147" s="28">
        <f t="shared" si="23"/>
        <v>0</v>
      </c>
      <c r="BD147" s="21"/>
      <c r="BE147" s="22"/>
    </row>
    <row r="148" spans="1:57" s="23" customFormat="1" ht="7.5" customHeight="1" x14ac:dyDescent="0.3">
      <c r="A148" s="20"/>
      <c r="B148" s="20"/>
      <c r="C148" s="20"/>
      <c r="D148" s="20" t="s">
        <v>68</v>
      </c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30">
        <v>0</v>
      </c>
      <c r="AY148" s="30">
        <f t="shared" si="36"/>
        <v>0</v>
      </c>
      <c r="AZ148" s="30">
        <v>0</v>
      </c>
      <c r="BA148" s="30">
        <v>0</v>
      </c>
      <c r="BB148" s="30">
        <v>0</v>
      </c>
      <c r="BC148" s="28">
        <f t="shared" si="23"/>
        <v>0</v>
      </c>
      <c r="BD148" s="21"/>
      <c r="BE148" s="22"/>
    </row>
    <row r="149" spans="1:57" s="23" customFormat="1" ht="7.5" customHeight="1" x14ac:dyDescent="0.3">
      <c r="A149" s="20"/>
      <c r="B149" s="20"/>
      <c r="C149" s="20"/>
      <c r="D149" s="20" t="s">
        <v>69</v>
      </c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30">
        <v>0</v>
      </c>
      <c r="AY149" s="30">
        <f t="shared" si="36"/>
        <v>0</v>
      </c>
      <c r="AZ149" s="30">
        <v>0</v>
      </c>
      <c r="BA149" s="30">
        <v>0</v>
      </c>
      <c r="BB149" s="30">
        <v>0</v>
      </c>
      <c r="BC149" s="28">
        <f t="shared" si="23"/>
        <v>0</v>
      </c>
      <c r="BD149" s="21"/>
      <c r="BE149" s="22"/>
    </row>
    <row r="150" spans="1:57" s="23" customFormat="1" ht="7.5" customHeight="1" x14ac:dyDescent="0.3">
      <c r="A150" s="20"/>
      <c r="B150" s="20"/>
      <c r="C150" s="20"/>
      <c r="D150" s="20" t="s">
        <v>70</v>
      </c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30">
        <v>0</v>
      </c>
      <c r="AY150" s="30">
        <f t="shared" si="36"/>
        <v>0</v>
      </c>
      <c r="AZ150" s="30">
        <v>0</v>
      </c>
      <c r="BA150" s="30">
        <v>0</v>
      </c>
      <c r="BB150" s="30">
        <v>0</v>
      </c>
      <c r="BC150" s="28">
        <f t="shared" si="23"/>
        <v>0</v>
      </c>
      <c r="BD150" s="21"/>
      <c r="BE150" s="22"/>
    </row>
    <row r="151" spans="1:57" s="23" customFormat="1" ht="7.5" customHeight="1" x14ac:dyDescent="0.3">
      <c r="A151" s="20"/>
      <c r="B151" s="20"/>
      <c r="C151" s="20"/>
      <c r="D151" s="20" t="s">
        <v>71</v>
      </c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30">
        <v>0</v>
      </c>
      <c r="AY151" s="30">
        <f t="shared" si="36"/>
        <v>0</v>
      </c>
      <c r="AZ151" s="30">
        <v>0</v>
      </c>
      <c r="BA151" s="30">
        <v>0</v>
      </c>
      <c r="BB151" s="30">
        <v>0</v>
      </c>
      <c r="BC151" s="28">
        <f t="shared" si="23"/>
        <v>0</v>
      </c>
      <c r="BD151" s="21"/>
      <c r="BE151" s="22"/>
    </row>
    <row r="152" spans="1:57" s="23" customFormat="1" ht="7.5" customHeight="1" x14ac:dyDescent="0.3">
      <c r="A152" s="20"/>
      <c r="B152" s="20"/>
      <c r="C152" s="20"/>
      <c r="E152" s="20" t="s">
        <v>72</v>
      </c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30">
        <v>0</v>
      </c>
      <c r="AY152" s="30">
        <f t="shared" si="36"/>
        <v>0</v>
      </c>
      <c r="AZ152" s="30">
        <v>0</v>
      </c>
      <c r="BA152" s="30">
        <v>0</v>
      </c>
      <c r="BB152" s="30">
        <v>0</v>
      </c>
      <c r="BC152" s="28">
        <f t="shared" si="23"/>
        <v>0</v>
      </c>
      <c r="BD152" s="21"/>
      <c r="BE152" s="22"/>
    </row>
    <row r="153" spans="1:57" s="23" customFormat="1" ht="7.5" customHeight="1" x14ac:dyDescent="0.3">
      <c r="A153" s="20"/>
      <c r="B153" s="20"/>
      <c r="C153" s="20"/>
      <c r="D153" s="20" t="s">
        <v>73</v>
      </c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30">
        <v>0</v>
      </c>
      <c r="AY153" s="30">
        <f t="shared" si="36"/>
        <v>0</v>
      </c>
      <c r="AZ153" s="30">
        <v>0</v>
      </c>
      <c r="BA153" s="30">
        <v>0</v>
      </c>
      <c r="BB153" s="30">
        <v>0</v>
      </c>
      <c r="BC153" s="28">
        <f t="shared" si="23"/>
        <v>0</v>
      </c>
      <c r="BD153" s="21"/>
      <c r="BE153" s="22"/>
    </row>
    <row r="154" spans="1:57" s="23" customFormat="1" ht="7.5" customHeight="1" x14ac:dyDescent="0.3">
      <c r="A154" s="20"/>
      <c r="B154" s="20"/>
      <c r="C154" s="20"/>
      <c r="D154" s="20" t="s">
        <v>74</v>
      </c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30">
        <v>0</v>
      </c>
      <c r="AY154" s="30">
        <f t="shared" si="36"/>
        <v>0</v>
      </c>
      <c r="AZ154" s="30">
        <v>0</v>
      </c>
      <c r="BA154" s="30">
        <v>0</v>
      </c>
      <c r="BB154" s="30">
        <v>0</v>
      </c>
      <c r="BC154" s="28">
        <f t="shared" si="23"/>
        <v>0</v>
      </c>
      <c r="BD154" s="21"/>
      <c r="BE154" s="22"/>
    </row>
    <row r="155" spans="1:57" s="23" customFormat="1" ht="7.5" customHeight="1" x14ac:dyDescent="0.3">
      <c r="A155" s="20"/>
      <c r="B155" s="20"/>
      <c r="C155" s="42" t="s">
        <v>75</v>
      </c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5">
        <f>SUM(AX156:AX158)</f>
        <v>0</v>
      </c>
      <c r="AY155" s="45">
        <f t="shared" ref="AY155:BB155" si="37">SUM(AY156:AY158)</f>
        <v>0</v>
      </c>
      <c r="AZ155" s="45">
        <f t="shared" si="37"/>
        <v>0</v>
      </c>
      <c r="BA155" s="45">
        <f t="shared" si="37"/>
        <v>0</v>
      </c>
      <c r="BB155" s="45">
        <f t="shared" si="37"/>
        <v>0</v>
      </c>
      <c r="BC155" s="46">
        <f t="shared" si="23"/>
        <v>0</v>
      </c>
      <c r="BD155" s="48">
        <v>0</v>
      </c>
      <c r="BE155" s="22"/>
    </row>
    <row r="156" spans="1:57" s="23" customFormat="1" ht="7.5" customHeight="1" x14ac:dyDescent="0.3">
      <c r="A156" s="20"/>
      <c r="B156" s="20"/>
      <c r="C156" s="20"/>
      <c r="D156" s="20" t="s">
        <v>76</v>
      </c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30">
        <v>0</v>
      </c>
      <c r="AY156" s="30">
        <f t="shared" ref="AY156:AY158" si="38">AZ156-AX156</f>
        <v>0</v>
      </c>
      <c r="AZ156" s="30">
        <v>0</v>
      </c>
      <c r="BA156" s="30">
        <v>0</v>
      </c>
      <c r="BB156" s="30">
        <v>0</v>
      </c>
      <c r="BC156" s="28">
        <f t="shared" si="23"/>
        <v>0</v>
      </c>
      <c r="BD156" s="21"/>
      <c r="BE156" s="22"/>
    </row>
    <row r="157" spans="1:57" s="23" customFormat="1" ht="7.5" customHeight="1" x14ac:dyDescent="0.3">
      <c r="A157" s="20"/>
      <c r="B157" s="20"/>
      <c r="C157" s="20"/>
      <c r="D157" s="20" t="s">
        <v>77</v>
      </c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30">
        <v>0</v>
      </c>
      <c r="AY157" s="30">
        <f t="shared" si="38"/>
        <v>0</v>
      </c>
      <c r="AZ157" s="30">
        <v>0</v>
      </c>
      <c r="BA157" s="30">
        <v>0</v>
      </c>
      <c r="BB157" s="30">
        <v>0</v>
      </c>
      <c r="BC157" s="28">
        <f t="shared" ref="BC157:BC168" si="39">AZ157-BA157</f>
        <v>0</v>
      </c>
      <c r="BD157" s="21"/>
      <c r="BE157" s="22"/>
    </row>
    <row r="158" spans="1:57" s="23" customFormat="1" ht="7.5" customHeight="1" x14ac:dyDescent="0.3">
      <c r="A158" s="20"/>
      <c r="B158" s="24"/>
      <c r="C158" s="31"/>
      <c r="D158" s="20" t="s">
        <v>78</v>
      </c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30">
        <v>0</v>
      </c>
      <c r="AY158" s="30">
        <f t="shared" si="38"/>
        <v>0</v>
      </c>
      <c r="AZ158" s="30">
        <v>0</v>
      </c>
      <c r="BA158" s="30">
        <v>0</v>
      </c>
      <c r="BB158" s="30">
        <v>0</v>
      </c>
      <c r="BC158" s="28">
        <f t="shared" si="39"/>
        <v>0</v>
      </c>
      <c r="BD158" s="21"/>
      <c r="BE158" s="22"/>
    </row>
    <row r="159" spans="1:57" s="23" customFormat="1" ht="7.5" customHeight="1" x14ac:dyDescent="0.3">
      <c r="A159" s="20"/>
      <c r="B159" s="24"/>
      <c r="C159" s="43" t="s">
        <v>79</v>
      </c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5">
        <f>SUM(AX160:AX166)</f>
        <v>0</v>
      </c>
      <c r="AY159" s="45">
        <f t="shared" ref="AY159:BB159" si="40">SUM(AY160:AY166)</f>
        <v>0</v>
      </c>
      <c r="AZ159" s="45">
        <f t="shared" si="40"/>
        <v>0</v>
      </c>
      <c r="BA159" s="45">
        <f t="shared" si="40"/>
        <v>0</v>
      </c>
      <c r="BB159" s="45">
        <f t="shared" si="40"/>
        <v>0</v>
      </c>
      <c r="BC159" s="46">
        <f t="shared" si="39"/>
        <v>0</v>
      </c>
      <c r="BD159" s="48">
        <v>0</v>
      </c>
      <c r="BE159" s="22"/>
    </row>
    <row r="160" spans="1:57" s="23" customFormat="1" ht="7.5" customHeight="1" x14ac:dyDescent="0.3">
      <c r="A160" s="20"/>
      <c r="B160" s="24"/>
      <c r="C160" s="31"/>
      <c r="D160" s="20" t="s">
        <v>80</v>
      </c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30">
        <v>0</v>
      </c>
      <c r="AY160" s="30">
        <f t="shared" ref="AY160:AY166" si="41">AZ160-AX160</f>
        <v>0</v>
      </c>
      <c r="AZ160" s="30">
        <v>0</v>
      </c>
      <c r="BA160" s="30">
        <v>0</v>
      </c>
      <c r="BB160" s="30">
        <v>0</v>
      </c>
      <c r="BC160" s="28">
        <f t="shared" si="39"/>
        <v>0</v>
      </c>
      <c r="BD160" s="21"/>
      <c r="BE160" s="22"/>
    </row>
    <row r="161" spans="1:57" s="23" customFormat="1" ht="7.5" customHeight="1" x14ac:dyDescent="0.3">
      <c r="A161" s="20"/>
      <c r="B161" s="24"/>
      <c r="C161" s="31"/>
      <c r="D161" s="20" t="s">
        <v>81</v>
      </c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30">
        <v>0</v>
      </c>
      <c r="AY161" s="30">
        <f t="shared" si="41"/>
        <v>0</v>
      </c>
      <c r="AZ161" s="30">
        <v>0</v>
      </c>
      <c r="BA161" s="30">
        <v>0</v>
      </c>
      <c r="BB161" s="30">
        <v>0</v>
      </c>
      <c r="BC161" s="28">
        <f t="shared" si="39"/>
        <v>0</v>
      </c>
      <c r="BD161" s="21"/>
      <c r="BE161" s="22"/>
    </row>
    <row r="162" spans="1:57" s="23" customFormat="1" ht="7.5" customHeight="1" x14ac:dyDescent="0.3">
      <c r="A162" s="20"/>
      <c r="B162" s="24"/>
      <c r="C162" s="31"/>
      <c r="D162" s="20" t="s">
        <v>82</v>
      </c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30">
        <v>0</v>
      </c>
      <c r="AY162" s="30">
        <f t="shared" si="41"/>
        <v>0</v>
      </c>
      <c r="AZ162" s="30">
        <v>0</v>
      </c>
      <c r="BA162" s="30">
        <v>0</v>
      </c>
      <c r="BB162" s="30">
        <v>0</v>
      </c>
      <c r="BC162" s="28">
        <f t="shared" si="39"/>
        <v>0</v>
      </c>
      <c r="BD162" s="21"/>
      <c r="BE162" s="22"/>
    </row>
    <row r="163" spans="1:57" s="23" customFormat="1" ht="7.5" customHeight="1" x14ac:dyDescent="0.3">
      <c r="A163" s="20"/>
      <c r="B163" s="24"/>
      <c r="C163" s="31"/>
      <c r="D163" s="20" t="s">
        <v>83</v>
      </c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30">
        <v>0</v>
      </c>
      <c r="AY163" s="30">
        <f t="shared" si="41"/>
        <v>0</v>
      </c>
      <c r="AZ163" s="30">
        <v>0</v>
      </c>
      <c r="BA163" s="30">
        <v>0</v>
      </c>
      <c r="BB163" s="30">
        <v>0</v>
      </c>
      <c r="BC163" s="28">
        <f t="shared" si="39"/>
        <v>0</v>
      </c>
      <c r="BD163" s="21"/>
      <c r="BE163" s="22"/>
    </row>
    <row r="164" spans="1:57" s="23" customFormat="1" ht="7.5" customHeight="1" x14ac:dyDescent="0.3">
      <c r="A164" s="20"/>
      <c r="B164" s="24"/>
      <c r="C164" s="31"/>
      <c r="D164" s="20" t="s">
        <v>84</v>
      </c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30">
        <v>0</v>
      </c>
      <c r="AY164" s="30">
        <f t="shared" si="41"/>
        <v>0</v>
      </c>
      <c r="AZ164" s="30">
        <v>0</v>
      </c>
      <c r="BA164" s="30">
        <v>0</v>
      </c>
      <c r="BB164" s="30">
        <v>0</v>
      </c>
      <c r="BC164" s="28">
        <f t="shared" si="39"/>
        <v>0</v>
      </c>
      <c r="BD164" s="36"/>
      <c r="BE164" s="22"/>
    </row>
    <row r="165" spans="1:57" s="23" customFormat="1" ht="7.5" customHeight="1" x14ac:dyDescent="0.3">
      <c r="A165" s="20"/>
      <c r="B165" s="24"/>
      <c r="C165" s="31"/>
      <c r="D165" s="20" t="s">
        <v>85</v>
      </c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30">
        <v>0</v>
      </c>
      <c r="AY165" s="30">
        <f t="shared" si="41"/>
        <v>0</v>
      </c>
      <c r="AZ165" s="30">
        <v>0</v>
      </c>
      <c r="BA165" s="30">
        <v>0</v>
      </c>
      <c r="BB165" s="30">
        <v>0</v>
      </c>
      <c r="BC165" s="28">
        <f t="shared" si="39"/>
        <v>0</v>
      </c>
      <c r="BD165" s="21"/>
      <c r="BE165" s="22"/>
    </row>
    <row r="166" spans="1:57" s="23" customFormat="1" ht="7.5" customHeight="1" x14ac:dyDescent="0.3">
      <c r="A166" s="20"/>
      <c r="B166" s="24"/>
      <c r="C166" s="31"/>
      <c r="D166" s="20" t="s">
        <v>86</v>
      </c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30">
        <v>0</v>
      </c>
      <c r="AY166" s="30">
        <f t="shared" si="41"/>
        <v>0</v>
      </c>
      <c r="AZ166" s="30">
        <v>0</v>
      </c>
      <c r="BA166" s="30">
        <v>0</v>
      </c>
      <c r="BB166" s="30">
        <v>0</v>
      </c>
      <c r="BC166" s="28">
        <f t="shared" si="39"/>
        <v>0</v>
      </c>
      <c r="BD166" s="21"/>
      <c r="BE166" s="22"/>
    </row>
    <row r="167" spans="1:57" s="23" customFormat="1" ht="7.5" customHeight="1" x14ac:dyDescent="0.3">
      <c r="A167" s="20"/>
      <c r="B167" s="24"/>
      <c r="C167" s="31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30"/>
      <c r="AY167" s="30"/>
      <c r="AZ167" s="30"/>
      <c r="BA167" s="30"/>
      <c r="BB167" s="30"/>
      <c r="BC167" s="30"/>
      <c r="BD167" s="20"/>
      <c r="BE167" s="22"/>
    </row>
    <row r="168" spans="1:57" s="23" customFormat="1" ht="7.5" customHeight="1" x14ac:dyDescent="0.3">
      <c r="A168" s="20"/>
      <c r="B168" s="24" t="s">
        <v>89</v>
      </c>
      <c r="C168" s="31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37">
        <f>AX93+AX11</f>
        <v>17580868131</v>
      </c>
      <c r="AY168" s="37">
        <f>AY93+AY11</f>
        <v>1259158323.9599996</v>
      </c>
      <c r="AZ168" s="37">
        <f>AZ93+AZ11</f>
        <v>18840026454.959999</v>
      </c>
      <c r="BA168" s="37">
        <f>BA93+BA11</f>
        <v>12908914640.469999</v>
      </c>
      <c r="BB168" s="37">
        <f>BB93+BB11</f>
        <v>12908914640.469999</v>
      </c>
      <c r="BC168" s="37">
        <f t="shared" si="39"/>
        <v>5931111814.4899998</v>
      </c>
      <c r="BD168" s="20"/>
      <c r="BE168" s="49"/>
    </row>
    <row r="169" spans="1:57" s="23" customFormat="1" ht="7.5" customHeight="1" x14ac:dyDescent="0.3">
      <c r="A169" s="20"/>
      <c r="B169" s="24"/>
      <c r="C169" s="31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30"/>
      <c r="AY169" s="30"/>
      <c r="AZ169" s="30"/>
      <c r="BA169" s="30"/>
      <c r="BB169" s="30"/>
      <c r="BC169" s="30"/>
      <c r="BD169" s="20"/>
      <c r="BE169" s="22"/>
    </row>
    <row r="170" spans="1:57" s="23" customFormat="1" ht="7.5" customHeight="1" x14ac:dyDescent="0.3">
      <c r="A170" s="32"/>
      <c r="B170" s="33"/>
      <c r="C170" s="34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5"/>
      <c r="AY170" s="35"/>
      <c r="AZ170" s="35"/>
      <c r="BA170" s="35"/>
      <c r="BB170" s="35"/>
      <c r="BC170" s="35"/>
      <c r="BD170" s="32"/>
      <c r="BE170" s="22"/>
    </row>
    <row r="171" spans="1:57" s="23" customFormat="1" ht="7.5" customHeight="1" x14ac:dyDescent="0.3">
      <c r="A171" s="20"/>
      <c r="B171" s="24"/>
      <c r="C171" s="31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2"/>
    </row>
    <row r="172" spans="1:57" s="23" customFormat="1" ht="7.5" customHeight="1" x14ac:dyDescent="0.3">
      <c r="A172" s="20"/>
      <c r="B172" s="24"/>
      <c r="C172" s="31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2"/>
    </row>
    <row r="173" spans="1:57" s="23" customFormat="1" ht="7.5" customHeight="1" x14ac:dyDescent="0.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2"/>
    </row>
    <row r="174" spans="1:57" s="23" customFormat="1" ht="7.5" customHeight="1" x14ac:dyDescent="0.3">
      <c r="A174" s="24" t="s">
        <v>87</v>
      </c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30"/>
      <c r="AY174" s="30"/>
      <c r="AZ174" s="30"/>
      <c r="BA174" s="30"/>
      <c r="BB174" s="30"/>
      <c r="BC174" s="30"/>
      <c r="BD174" s="38"/>
      <c r="BE174" s="22"/>
    </row>
  </sheetData>
  <conditionalFormatting sqref="AX86:BD90 AX10:BD10 BD74:BD76 BD78:BD84 AX167:BD167 BD11:BD72 BD168 AX85 AZ85:BD85 AX169:BD170 BD171:BD172">
    <cfRule type="cellIs" dxfId="81" priority="84" operator="equal">
      <formula>0</formula>
    </cfRule>
  </conditionalFormatting>
  <conditionalFormatting sqref="BD92">
    <cfRule type="cellIs" dxfId="80" priority="83" operator="equal">
      <formula>0</formula>
    </cfRule>
  </conditionalFormatting>
  <conditionalFormatting sqref="AY78:AY85 AX13:BB19 AY21:BB29 AY31:BB39 AY41:BB49 AY51:BB59 AY61:BB63 AY65:BB69 AY71:BB72 AY74:BB76 AZ78:BB84">
    <cfRule type="cellIs" dxfId="79" priority="82" operator="equal">
      <formula>0</formula>
    </cfRule>
  </conditionalFormatting>
  <conditionalFormatting sqref="AX92:BC92">
    <cfRule type="cellIs" dxfId="78" priority="81" operator="equal">
      <formula>0</formula>
    </cfRule>
  </conditionalFormatting>
  <conditionalFormatting sqref="BD93:BD166">
    <cfRule type="cellIs" dxfId="77" priority="80" operator="equal">
      <formula>0</formula>
    </cfRule>
  </conditionalFormatting>
  <conditionalFormatting sqref="BC13:BC19">
    <cfRule type="cellIs" dxfId="76" priority="79" operator="equal">
      <formula>0</formula>
    </cfRule>
  </conditionalFormatting>
  <conditionalFormatting sqref="AY103:AY111 AY113:AY121 AY123:AY131 AY133:AY141 AY143:AY145 AY156:AY158 AY160:AY166 AX96:BB101 BB103:BB111 BB113:BB121 BB123:BB131 BB133:BB141 BB143:BB145 BB156:BB158 BB160:BB166">
    <cfRule type="cellIs" dxfId="75" priority="78" operator="equal">
      <formula>0</formula>
    </cfRule>
  </conditionalFormatting>
  <conditionalFormatting sqref="BC96:BC101">
    <cfRule type="cellIs" dxfId="74" priority="77" operator="equal">
      <formula>0</formula>
    </cfRule>
  </conditionalFormatting>
  <conditionalFormatting sqref="AX21:AX29">
    <cfRule type="cellIs" dxfId="73" priority="76" operator="equal">
      <formula>0</formula>
    </cfRule>
  </conditionalFormatting>
  <conditionalFormatting sqref="BC21:BC29">
    <cfRule type="cellIs" dxfId="72" priority="75" operator="equal">
      <formula>0</formula>
    </cfRule>
  </conditionalFormatting>
  <conditionalFormatting sqref="AX31:AX39">
    <cfRule type="cellIs" dxfId="71" priority="74" operator="equal">
      <formula>0</formula>
    </cfRule>
  </conditionalFormatting>
  <conditionalFormatting sqref="BC31:BC39">
    <cfRule type="cellIs" dxfId="70" priority="73" operator="equal">
      <formula>0</formula>
    </cfRule>
  </conditionalFormatting>
  <conditionalFormatting sqref="AX41:AX49">
    <cfRule type="cellIs" dxfId="69" priority="72" operator="equal">
      <formula>0</formula>
    </cfRule>
  </conditionalFormatting>
  <conditionalFormatting sqref="BC41:BC49">
    <cfRule type="cellIs" dxfId="68" priority="71" operator="equal">
      <formula>0</formula>
    </cfRule>
  </conditionalFormatting>
  <conditionalFormatting sqref="AX51:AX59">
    <cfRule type="cellIs" dxfId="67" priority="70" operator="equal">
      <formula>0</formula>
    </cfRule>
  </conditionalFormatting>
  <conditionalFormatting sqref="BC51:BC59">
    <cfRule type="cellIs" dxfId="66" priority="69" operator="equal">
      <formula>0</formula>
    </cfRule>
  </conditionalFormatting>
  <conditionalFormatting sqref="AX61:AX63 AX70:BB70 AX65:AX69 AX71:AX72">
    <cfRule type="cellIs" dxfId="65" priority="68" operator="equal">
      <formula>0</formula>
    </cfRule>
  </conditionalFormatting>
  <conditionalFormatting sqref="BC61:BC63 BC65:BC72">
    <cfRule type="cellIs" dxfId="64" priority="67" operator="equal">
      <formula>0</formula>
    </cfRule>
  </conditionalFormatting>
  <conditionalFormatting sqref="AX74:AX76">
    <cfRule type="cellIs" dxfId="63" priority="66" operator="equal">
      <formula>0</formula>
    </cfRule>
  </conditionalFormatting>
  <conditionalFormatting sqref="BC74:BC76">
    <cfRule type="cellIs" dxfId="62" priority="65" operator="equal">
      <formula>0</formula>
    </cfRule>
  </conditionalFormatting>
  <conditionalFormatting sqref="AX78:AX84">
    <cfRule type="cellIs" dxfId="61" priority="64" operator="equal">
      <formula>0</formula>
    </cfRule>
  </conditionalFormatting>
  <conditionalFormatting sqref="BC78:BC84">
    <cfRule type="cellIs" dxfId="60" priority="63" operator="equal">
      <formula>0</formula>
    </cfRule>
  </conditionalFormatting>
  <conditionalFormatting sqref="AY103:AY111 AY113:AY121 AY123:AY131 AY133:AY141 AY143:AY145 AY156:AY158 AY160:AY166 AX95:BB101 BB103:BB111 BB113:BB121 BB123:BB131 BB133:BB141 BB143:BB145 BB156:BB158 BB160:BB166">
    <cfRule type="cellIs" dxfId="59" priority="62" operator="equal">
      <formula>0</formula>
    </cfRule>
  </conditionalFormatting>
  <conditionalFormatting sqref="BC95:BC101">
    <cfRule type="cellIs" dxfId="58" priority="61" operator="equal">
      <formula>0</formula>
    </cfRule>
  </conditionalFormatting>
  <conditionalFormatting sqref="AX103:AX111">
    <cfRule type="cellIs" dxfId="57" priority="60" operator="equal">
      <formula>0</formula>
    </cfRule>
  </conditionalFormatting>
  <conditionalFormatting sqref="BC103:BC111">
    <cfRule type="cellIs" dxfId="56" priority="59" operator="equal">
      <formula>0</formula>
    </cfRule>
  </conditionalFormatting>
  <conditionalFormatting sqref="AX113:AX121">
    <cfRule type="cellIs" dxfId="55" priority="58" operator="equal">
      <formula>0</formula>
    </cfRule>
  </conditionalFormatting>
  <conditionalFormatting sqref="BC113:BC121">
    <cfRule type="cellIs" dxfId="54" priority="57" operator="equal">
      <formula>0</formula>
    </cfRule>
  </conditionalFormatting>
  <conditionalFormatting sqref="AX123:AX131">
    <cfRule type="cellIs" dxfId="53" priority="56" operator="equal">
      <formula>0</formula>
    </cfRule>
  </conditionalFormatting>
  <conditionalFormatting sqref="BC123:BC131">
    <cfRule type="cellIs" dxfId="52" priority="55" operator="equal">
      <formula>0</formula>
    </cfRule>
  </conditionalFormatting>
  <conditionalFormatting sqref="AX133:AX141">
    <cfRule type="cellIs" dxfId="51" priority="54" operator="equal">
      <formula>0</formula>
    </cfRule>
  </conditionalFormatting>
  <conditionalFormatting sqref="BC133:BC141">
    <cfRule type="cellIs" dxfId="50" priority="53" operator="equal">
      <formula>0</formula>
    </cfRule>
  </conditionalFormatting>
  <conditionalFormatting sqref="AX143:AX145">
    <cfRule type="cellIs" dxfId="49" priority="52" operator="equal">
      <formula>0</formula>
    </cfRule>
  </conditionalFormatting>
  <conditionalFormatting sqref="BC143:BC145">
    <cfRule type="cellIs" dxfId="48" priority="51" operator="equal">
      <formula>0</formula>
    </cfRule>
  </conditionalFormatting>
  <conditionalFormatting sqref="AX147:AX154">
    <cfRule type="cellIs" dxfId="47" priority="50" operator="equal">
      <formula>0</formula>
    </cfRule>
  </conditionalFormatting>
  <conditionalFormatting sqref="BC147:BC154">
    <cfRule type="cellIs" dxfId="46" priority="49" operator="equal">
      <formula>0</formula>
    </cfRule>
  </conditionalFormatting>
  <conditionalFormatting sqref="AX156:AX158">
    <cfRule type="cellIs" dxfId="45" priority="48" operator="equal">
      <formula>0</formula>
    </cfRule>
  </conditionalFormatting>
  <conditionalFormatting sqref="BC156:BC158">
    <cfRule type="cellIs" dxfId="44" priority="47" operator="equal">
      <formula>0</formula>
    </cfRule>
  </conditionalFormatting>
  <conditionalFormatting sqref="AX160:AX166">
    <cfRule type="cellIs" dxfId="43" priority="46" operator="equal">
      <formula>0</formula>
    </cfRule>
  </conditionalFormatting>
  <conditionalFormatting sqref="BC160:BC166">
    <cfRule type="cellIs" dxfId="42" priority="45" operator="equal">
      <formula>0</formula>
    </cfRule>
  </conditionalFormatting>
  <conditionalFormatting sqref="AX11:BC12">
    <cfRule type="cellIs" dxfId="41" priority="44" operator="equal">
      <formula>0</formula>
    </cfRule>
  </conditionalFormatting>
  <conditionalFormatting sqref="AX20:BC20">
    <cfRule type="cellIs" dxfId="40" priority="43" operator="equal">
      <formula>0</formula>
    </cfRule>
  </conditionalFormatting>
  <conditionalFormatting sqref="AX30:BC30">
    <cfRule type="cellIs" dxfId="39" priority="42" operator="equal">
      <formula>0</formula>
    </cfRule>
  </conditionalFormatting>
  <conditionalFormatting sqref="AX40:BC40">
    <cfRule type="cellIs" dxfId="38" priority="41" operator="equal">
      <formula>0</formula>
    </cfRule>
  </conditionalFormatting>
  <conditionalFormatting sqref="AX50:BC50">
    <cfRule type="cellIs" dxfId="37" priority="40" operator="equal">
      <formula>0</formula>
    </cfRule>
  </conditionalFormatting>
  <conditionalFormatting sqref="AX73:BD73">
    <cfRule type="cellIs" dxfId="36" priority="39" operator="equal">
      <formula>0</formula>
    </cfRule>
  </conditionalFormatting>
  <conditionalFormatting sqref="AX77:BD77">
    <cfRule type="cellIs" dxfId="35" priority="38" operator="equal">
      <formula>0</formula>
    </cfRule>
  </conditionalFormatting>
  <conditionalFormatting sqref="AX93:BC93">
    <cfRule type="cellIs" dxfId="34" priority="37" operator="equal">
      <formula>0</formula>
    </cfRule>
  </conditionalFormatting>
  <conditionalFormatting sqref="AX94:BB94">
    <cfRule type="cellIs" dxfId="33" priority="36" operator="equal">
      <formula>0</formula>
    </cfRule>
  </conditionalFormatting>
  <conditionalFormatting sqref="BC94">
    <cfRule type="cellIs" dxfId="32" priority="35" operator="equal">
      <formula>0</formula>
    </cfRule>
  </conditionalFormatting>
  <conditionalFormatting sqref="AX102:BC102">
    <cfRule type="cellIs" dxfId="31" priority="34" operator="equal">
      <formula>0</formula>
    </cfRule>
  </conditionalFormatting>
  <conditionalFormatting sqref="AX112:BC112">
    <cfRule type="cellIs" dxfId="30" priority="33" operator="equal">
      <formula>0</formula>
    </cfRule>
  </conditionalFormatting>
  <conditionalFormatting sqref="AX122:BC122">
    <cfRule type="cellIs" dxfId="29" priority="32" operator="equal">
      <formula>0</formula>
    </cfRule>
  </conditionalFormatting>
  <conditionalFormatting sqref="AX132:BC132">
    <cfRule type="cellIs" dxfId="28" priority="31" operator="equal">
      <formula>0</formula>
    </cfRule>
  </conditionalFormatting>
  <conditionalFormatting sqref="AX142:BC142">
    <cfRule type="cellIs" dxfId="27" priority="30" operator="equal">
      <formula>0</formula>
    </cfRule>
  </conditionalFormatting>
  <conditionalFormatting sqref="AX146:BC146">
    <cfRule type="cellIs" dxfId="26" priority="29" operator="equal">
      <formula>0</formula>
    </cfRule>
  </conditionalFormatting>
  <conditionalFormatting sqref="AX155:BC155">
    <cfRule type="cellIs" dxfId="25" priority="28" operator="equal">
      <formula>0</formula>
    </cfRule>
  </conditionalFormatting>
  <conditionalFormatting sqref="AX159:BC159">
    <cfRule type="cellIs" dxfId="24" priority="27" operator="equal">
      <formula>0</formula>
    </cfRule>
  </conditionalFormatting>
  <conditionalFormatting sqref="AX168:BC168">
    <cfRule type="cellIs" dxfId="23" priority="26" operator="equal">
      <formula>0</formula>
    </cfRule>
  </conditionalFormatting>
  <conditionalFormatting sqref="AX60:BC60">
    <cfRule type="cellIs" dxfId="22" priority="25" operator="equal">
      <formula>0</formula>
    </cfRule>
  </conditionalFormatting>
  <conditionalFormatting sqref="AX64:BC64">
    <cfRule type="cellIs" dxfId="21" priority="24" operator="equal">
      <formula>0</formula>
    </cfRule>
  </conditionalFormatting>
  <conditionalFormatting sqref="AY147:AY154">
    <cfRule type="cellIs" dxfId="20" priority="21" operator="equal">
      <formula>0</formula>
    </cfRule>
  </conditionalFormatting>
  <conditionalFormatting sqref="AZ95:BA101">
    <cfRule type="cellIs" dxfId="19" priority="20" operator="equal">
      <formula>0</formula>
    </cfRule>
  </conditionalFormatting>
  <conditionalFormatting sqref="AZ103:BA111">
    <cfRule type="cellIs" dxfId="18" priority="19" operator="equal">
      <formula>0</formula>
    </cfRule>
  </conditionalFormatting>
  <conditionalFormatting sqref="AZ103:BA111">
    <cfRule type="cellIs" dxfId="17" priority="18" operator="equal">
      <formula>0</formula>
    </cfRule>
  </conditionalFormatting>
  <conditionalFormatting sqref="AZ113:BA121">
    <cfRule type="cellIs" dxfId="16" priority="17" operator="equal">
      <formula>0</formula>
    </cfRule>
  </conditionalFormatting>
  <conditionalFormatting sqref="AZ113:BA121">
    <cfRule type="cellIs" dxfId="15" priority="16" operator="equal">
      <formula>0</formula>
    </cfRule>
  </conditionalFormatting>
  <conditionalFormatting sqref="AZ123:BA131">
    <cfRule type="cellIs" dxfId="14" priority="15" operator="equal">
      <formula>0</formula>
    </cfRule>
  </conditionalFormatting>
  <conditionalFormatting sqref="AZ123:BA131">
    <cfRule type="cellIs" dxfId="13" priority="14" operator="equal">
      <formula>0</formula>
    </cfRule>
  </conditionalFormatting>
  <conditionalFormatting sqref="AZ133:BA141">
    <cfRule type="cellIs" dxfId="12" priority="13" operator="equal">
      <formula>0</formula>
    </cfRule>
  </conditionalFormatting>
  <conditionalFormatting sqref="AZ133:BA141">
    <cfRule type="cellIs" dxfId="11" priority="12" operator="equal">
      <formula>0</formula>
    </cfRule>
  </conditionalFormatting>
  <conditionalFormatting sqref="AZ143:BA145">
    <cfRule type="cellIs" dxfId="10" priority="11" operator="equal">
      <formula>0</formula>
    </cfRule>
  </conditionalFormatting>
  <conditionalFormatting sqref="AZ143:BA145">
    <cfRule type="cellIs" dxfId="9" priority="10" operator="equal">
      <formula>0</formula>
    </cfRule>
  </conditionalFormatting>
  <conditionalFormatting sqref="AZ147:BA154">
    <cfRule type="cellIs" dxfId="8" priority="9" operator="equal">
      <formula>0</formula>
    </cfRule>
  </conditionalFormatting>
  <conditionalFormatting sqref="AZ147:BA154">
    <cfRule type="cellIs" dxfId="7" priority="8" operator="equal">
      <formula>0</formula>
    </cfRule>
  </conditionalFormatting>
  <conditionalFormatting sqref="AZ156:BA158">
    <cfRule type="cellIs" dxfId="6" priority="7" operator="equal">
      <formula>0</formula>
    </cfRule>
  </conditionalFormatting>
  <conditionalFormatting sqref="AZ156:BA158">
    <cfRule type="cellIs" dxfId="5" priority="6" operator="equal">
      <formula>0</formula>
    </cfRule>
  </conditionalFormatting>
  <conditionalFormatting sqref="AZ160:BA166">
    <cfRule type="cellIs" dxfId="4" priority="5" operator="equal">
      <formula>0</formula>
    </cfRule>
  </conditionalFormatting>
  <conditionalFormatting sqref="AZ160:BA166">
    <cfRule type="cellIs" dxfId="3" priority="4" operator="equal">
      <formula>0</formula>
    </cfRule>
  </conditionalFormatting>
  <conditionalFormatting sqref="BB147:BB154">
    <cfRule type="cellIs" dxfId="2" priority="3" operator="equal">
      <formula>0</formula>
    </cfRule>
  </conditionalFormatting>
  <conditionalFormatting sqref="BB147:BB154">
    <cfRule type="cellIs" dxfId="1" priority="2" operator="equal">
      <formula>0</formula>
    </cfRule>
  </conditionalFormatting>
  <conditionalFormatting sqref="AX171:BC172">
    <cfRule type="cellIs" dxfId="0" priority="1" operator="equal">
      <formula>0</formula>
    </cfRule>
  </conditionalFormatting>
  <pageMargins left="0.59055118110236227" right="0" top="0" bottom="0" header="0" footer="0"/>
  <pageSetup scale="92" orientation="portrait" r:id="rId1"/>
  <headerFooter alignWithMargins="0"/>
  <rowBreaks count="1" manualBreakCount="1">
    <brk id="89" max="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Formato6A</vt:lpstr>
      <vt:lpstr>Formato6A!Área_de_impresión</vt:lpstr>
      <vt:lpstr>fecha</vt:lpstr>
      <vt:lpstr>Formato6A!Títulos_a_imprimir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 Urrutia</dc:creator>
  <cp:lastModifiedBy>Donovan Urrutia</cp:lastModifiedBy>
  <dcterms:created xsi:type="dcterms:W3CDTF">2018-12-11T01:48:09Z</dcterms:created>
  <dcterms:modified xsi:type="dcterms:W3CDTF">2019-01-18T21:13:59Z</dcterms:modified>
</cp:coreProperties>
</file>